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310" yWindow="15" windowWidth="19440" windowHeight="12135" tabRatio="674" activeTab="1"/>
  </bookViews>
  <sheets>
    <sheet name="перечень мероприятий" sheetId="1" r:id="rId1"/>
    <sheet name="перечень результатов" sheetId="2" r:id="rId2"/>
    <sheet name="адресный перечень" sheetId="3" r:id="rId3"/>
    <sheet name="Лист1" sheetId="4" r:id="rId4"/>
  </sheets>
  <externalReferences>
    <externalReference r:id="rId5"/>
  </externalReferences>
  <definedNames>
    <definedName name="_xlnm.Print_Area" localSheetId="2">'адресный перечень'!$A$1:$L$31</definedName>
    <definedName name="_xlnm.Print_Area" localSheetId="0">'перечень мероприятий'!$A$1:$L$59</definedName>
  </definedNames>
  <calcPr calcId="124519"/>
</workbook>
</file>

<file path=xl/calcChain.xml><?xml version="1.0" encoding="utf-8"?>
<calcChain xmlns="http://schemas.openxmlformats.org/spreadsheetml/2006/main">
  <c r="H30" i="1"/>
  <c r="H54" s="1"/>
  <c r="G30"/>
  <c r="E19"/>
  <c r="C20" i="2" s="1"/>
  <c r="J30" i="1"/>
  <c r="I30"/>
  <c r="J17"/>
  <c r="I17"/>
  <c r="H17"/>
  <c r="G17"/>
  <c r="G18" s="1"/>
  <c r="E29"/>
  <c r="C33" i="2" s="1"/>
  <c r="G54" i="1" l="1"/>
  <c r="G51" s="1"/>
  <c r="E43"/>
  <c r="C53" i="2" s="1"/>
  <c r="F30" i="1"/>
  <c r="F54" s="1"/>
  <c r="F51" s="1"/>
  <c r="F17"/>
  <c r="B28" i="2" l="1"/>
  <c r="D19"/>
  <c r="F52" i="1"/>
  <c r="J18"/>
  <c r="I18"/>
  <c r="E42"/>
  <c r="C52" i="2" s="1"/>
  <c r="G25" i="3"/>
  <c r="G26" s="1"/>
  <c r="G22"/>
  <c r="L23"/>
  <c r="K23"/>
  <c r="J23"/>
  <c r="H23"/>
  <c r="L26"/>
  <c r="K26"/>
  <c r="J26"/>
  <c r="H26"/>
  <c r="E41" i="1"/>
  <c r="C51" i="2" s="1"/>
  <c r="E28" i="1"/>
  <c r="C32" i="2" s="1"/>
  <c r="E40" i="1"/>
  <c r="E39"/>
  <c r="E38"/>
  <c r="E37"/>
  <c r="E36"/>
  <c r="E35"/>
  <c r="E34"/>
  <c r="C40" i="2" s="1"/>
  <c r="E33" i="1"/>
  <c r="E32"/>
  <c r="E27"/>
  <c r="E25"/>
  <c r="C28" i="2" s="1"/>
  <c r="E24" i="1"/>
  <c r="C26" i="2" s="1"/>
  <c r="E22" i="1"/>
  <c r="E20"/>
  <c r="C23" i="2" s="1"/>
  <c r="E17" i="1" l="1"/>
  <c r="H51"/>
  <c r="E30"/>
  <c r="E31" s="1"/>
  <c r="J31"/>
  <c r="J54"/>
  <c r="J51" s="1"/>
  <c r="I31"/>
  <c r="I54"/>
  <c r="I51" s="1"/>
  <c r="L27" i="3"/>
  <c r="G23"/>
  <c r="G27" s="1"/>
  <c r="J27"/>
  <c r="K27"/>
  <c r="I27"/>
  <c r="H27"/>
  <c r="F18" i="1"/>
  <c r="H31"/>
  <c r="D61" i="2"/>
  <c r="D55"/>
  <c r="C55"/>
  <c r="G31" i="1"/>
  <c r="F31"/>
  <c r="C48" i="2"/>
  <c r="C37"/>
  <c r="C43"/>
  <c r="C35"/>
  <c r="C44"/>
  <c r="C46"/>
  <c r="C31"/>
  <c r="B50"/>
  <c r="B31"/>
  <c r="B24"/>
  <c r="E54" i="1" l="1"/>
  <c r="E51" s="1"/>
  <c r="J53"/>
  <c r="J52"/>
  <c r="I52"/>
  <c r="I53"/>
  <c r="C19" i="2"/>
  <c r="E18" i="1"/>
  <c r="H18"/>
  <c r="C50" i="2"/>
  <c r="C34" s="1"/>
  <c r="C62" l="1"/>
  <c r="F53" i="1"/>
  <c r="G53"/>
  <c r="G52"/>
  <c r="H53"/>
  <c r="H52"/>
  <c r="E53" l="1"/>
  <c r="E52"/>
  <c r="C61" i="2"/>
</calcChain>
</file>

<file path=xl/sharedStrings.xml><?xml version="1.0" encoding="utf-8"?>
<sst xmlns="http://schemas.openxmlformats.org/spreadsheetml/2006/main" count="413" uniqueCount="223">
  <si>
    <t xml:space="preserve">«Безопасный город Сертолово»  </t>
  </si>
  <si>
    <t>№  п/п</t>
  </si>
  <si>
    <t>Источники финансирования</t>
  </si>
  <si>
    <t>Всего      (тыс. руб.)</t>
  </si>
  <si>
    <t>1.1</t>
  </si>
  <si>
    <t>бюджет МО Сертолово</t>
  </si>
  <si>
    <t>1.2</t>
  </si>
  <si>
    <t>Информирование населения по вопросам профилактики проявления экстремизма и терроризма</t>
  </si>
  <si>
    <t>1.3</t>
  </si>
  <si>
    <t>Проведение учений на социально значимых и потенциально опасных объектах</t>
  </si>
  <si>
    <t>Повышение уровня знаний безопасного поведения работников организаций и предприятий в случае угрозы или совершения террористических актов</t>
  </si>
  <si>
    <t>1.4</t>
  </si>
  <si>
    <t>Организация деятельности добровольной народной дружины по охране общественного порядка</t>
  </si>
  <si>
    <t>1.5</t>
  </si>
  <si>
    <t>Обеспечение безопасных условий пребывания граждан в здании администрации МО Сертолово</t>
  </si>
  <si>
    <t>1.6</t>
  </si>
  <si>
    <t>1.7</t>
  </si>
  <si>
    <t>Правовое информирование по вопросам профилактики правонарушений</t>
  </si>
  <si>
    <t>без финансирования</t>
  </si>
  <si>
    <t>Обучение по вопросам ГО населения и сотрудников администрации МО Сертолово</t>
  </si>
  <si>
    <t>Повышение уровня знаний граждан в сфере гражданской обороны</t>
  </si>
  <si>
    <t>Итого по разделу 1:</t>
  </si>
  <si>
    <t>2.1</t>
  </si>
  <si>
    <t>Обеспечение первичных мер пожарной безопасности в границах МО Сертолово</t>
  </si>
  <si>
    <t>Повышение уровня подготовки населения к действиям при возникновении пожаров</t>
  </si>
  <si>
    <t>2.2</t>
  </si>
  <si>
    <t>Информирование населения о мерах безопасности жизнедеятельности и стратегии поведения в опасных для человека ситуациях</t>
  </si>
  <si>
    <t>Повышение уровня знаний населения по вопросам ГО и ЧС, правил пожарной безопасности, безопасности людей на водных объектах и прочее</t>
  </si>
  <si>
    <t>2.3</t>
  </si>
  <si>
    <t>Обеспечение пожарной безопасности в здании администрации</t>
  </si>
  <si>
    <t>2.4</t>
  </si>
  <si>
    <t>2.5</t>
  </si>
  <si>
    <t xml:space="preserve">Проведение лабораторных исследований воды родников, водоемов, активно используемых населением, на санитарно-химические и микробиологические показатели, в том числе по адресам: 
-родник в районе дома 8 по улице Ветеранов;
 -родник в районе дома 15 по улице Ветеранов;
 -водоем в районе домов 11 корп.1, 12,15 по ул. Ветеранов;              </t>
  </si>
  <si>
    <t>Обеспечение эколого-гигиенической безопасности. Сохранение здоровья населения и профилактика заболеваний, связанных с водным фактором</t>
  </si>
  <si>
    <t>2.6</t>
  </si>
  <si>
    <t>Обучение способам защиты при возникновения ЧС работающего и неработающего населения</t>
  </si>
  <si>
    <t>Повышение уровня знаний работающего и не работающего населения по вопросам ЧС</t>
  </si>
  <si>
    <t>2.7</t>
  </si>
  <si>
    <t>Обучение способам защиты при возникновении ЧС сотрудников администрации МО Сертолово и сотрудников подведомственных организаций</t>
  </si>
  <si>
    <t>Повышение уровня знаний сотрудников администрации МО Сертолово и сотрудников подведомственных организаций по вопросам ЧС</t>
  </si>
  <si>
    <t>2.8</t>
  </si>
  <si>
    <t>Повышение квалификации членов КЧС</t>
  </si>
  <si>
    <t>Повышение уровня знаний членов КЧС с целью принятия оперативных решений по вопросам ГО и ЧС</t>
  </si>
  <si>
    <t>2.9</t>
  </si>
  <si>
    <t>Проведение комплексных, командно штабных и тактико-специальных учений по отработке ЧС</t>
  </si>
  <si>
    <t>2.10</t>
  </si>
  <si>
    <t xml:space="preserve">Поставка и техническое обслуживание переносных средств пожаротушения (огнетушителей ОП 4) </t>
  </si>
  <si>
    <t>3.1</t>
  </si>
  <si>
    <t>Объем финансирования по годам    (тыс. руб.)</t>
  </si>
  <si>
    <t xml:space="preserve">                     </t>
  </si>
  <si>
    <t xml:space="preserve">ПЕРЕЧЕНЬ ПЛАНИРУЕМЫХ РЕЗУЛЬТАТОВ РЕАЛИЗАЦИИ МУНИЦИПАЛЬНОЙ  ПРОГРАММЫ </t>
  </si>
  <si>
    <t>N   п/п</t>
  </si>
  <si>
    <t>Планируемое значение показателя по годам реализации</t>
  </si>
  <si>
    <t>другие источники</t>
  </si>
  <si>
    <t>кол-во систем видеонаблюдения</t>
  </si>
  <si>
    <t>ед</t>
  </si>
  <si>
    <t>1</t>
  </si>
  <si>
    <t>кол-во камер видеонаблюдения</t>
  </si>
  <si>
    <t>шт</t>
  </si>
  <si>
    <t>кол-во систем звукового оповещения</t>
  </si>
  <si>
    <t>кол-во публикаций</t>
  </si>
  <si>
    <t>кол-во учений</t>
  </si>
  <si>
    <t>кол-во участников</t>
  </si>
  <si>
    <t>чел</t>
  </si>
  <si>
    <t>кол-во рейдов</t>
  </si>
  <si>
    <t>кол-во дружинников</t>
  </si>
  <si>
    <t>ед.</t>
  </si>
  <si>
    <t>кол-во обученных сотрудников администрации</t>
  </si>
  <si>
    <t>Обеспечние первичных мер пожарной безопасности в границах МО Сертолово</t>
  </si>
  <si>
    <t>кол-во иформационных табличек</t>
  </si>
  <si>
    <t>кол-во пожарных кранов</t>
  </si>
  <si>
    <t>Проведение лабораторных исследований воды родников, водоемов активно используемых населением, на санитарно-химические и микробиологические показатели воды в том числе по адресам: 
-родник в районе дома 8 по улице Ветеранов;
 -родник в районе дома 15 по улице Ветеранов;
 -водоем в районе домов 11 корп.1, 12,15 по ул. Ветеранов</t>
  </si>
  <si>
    <t>кол-во лабораторных исследований</t>
  </si>
  <si>
    <t>Обучение способам защиты при возникновении ЧС работающего и неработающего населения</t>
  </si>
  <si>
    <t>кол-во обученного работающего населения</t>
  </si>
  <si>
    <t>кол-во обученного неработающего населения</t>
  </si>
  <si>
    <t>кол-во обученных сотрудников подведомственных организаций</t>
  </si>
  <si>
    <t>чел.</t>
  </si>
  <si>
    <t>Руководитель программы:</t>
  </si>
  <si>
    <t>Размещение информационных материалов  по безопасности дорожного движения в официальных средствах массовой информации администрации МО Сертолово</t>
  </si>
  <si>
    <t>кол-во систем</t>
  </si>
  <si>
    <t xml:space="preserve">Исправное состояние системы видеонаблюдения обеспечит оперативность реагирования правоохранительных органов на происшествия на улицах, проездах и в социально значимых местах, обеспечит безопасность людей и сохранит городское имущество; исправное состояние системы звукового оповещения обеспечит своевременное оповещение населения при ЧС для служб </t>
  </si>
  <si>
    <t>Повышение уровня знаний граждан в сфере противодействия терроризму и экстремизму, путем размещения информации на официальном сайте администрации и в газете.</t>
  </si>
  <si>
    <t xml:space="preserve">Обеспечение безопасности населения на территории МО Сертолово </t>
  </si>
  <si>
    <t>Повышение знаний в сфере безопасности дорожного движения</t>
  </si>
  <si>
    <t>кол-во устройств</t>
  </si>
  <si>
    <t>кол-во материалов, размещенных</t>
  </si>
  <si>
    <t xml:space="preserve"> без финансирования   </t>
  </si>
  <si>
    <t>АДРЕСНЫЙ ПЕРЕЧЕНЬ ОБЪЕКТОВ</t>
  </si>
  <si>
    <t xml:space="preserve">КАПИТАЛЬНЫХ ВЛОЖЕНИЙ МУНИЦИПАЛЬНОЙ ПРОГРАММЫ </t>
  </si>
  <si>
    <t>Наименование и местонахождение стройки (объекта),   проектная мощность</t>
  </si>
  <si>
    <t>Сроки   строительства (годы)</t>
  </si>
  <si>
    <t xml:space="preserve">Реквизиты утверждения проектно-сметной  документации   (ПСД) </t>
  </si>
  <si>
    <t>Форма собственности</t>
  </si>
  <si>
    <t>Сметная стоимость</t>
  </si>
  <si>
    <t>Объем финансирования</t>
  </si>
  <si>
    <t>в ценах, утвержденных в ПСД, тыс. руб.</t>
  </si>
  <si>
    <t>в ценах  года начала реализации  программы, тыс.руб.</t>
  </si>
  <si>
    <t>Всего,    тыс. руб</t>
  </si>
  <si>
    <t>в том числе по годам</t>
  </si>
  <si>
    <t>муниципальная</t>
  </si>
  <si>
    <t>Итого по Программе:</t>
  </si>
  <si>
    <t>шт.</t>
  </si>
  <si>
    <t>Установка камер видеонаблюдения на территоррии МО Сертолово</t>
  </si>
  <si>
    <t xml:space="preserve">Повышение квалификации членов КЧС  </t>
  </si>
  <si>
    <t>отдел АОиИ администрации МО Сертолово</t>
  </si>
  <si>
    <t>Установка камер видеонаблюдения позволит оперативно реагировать правоохранительным органам на происшествия на улицах, проездах и в социально значимых местах, обеспечит безопасность людей и сохранит городское имущество.</t>
  </si>
  <si>
    <t>ПЛАН</t>
  </si>
  <si>
    <t xml:space="preserve">РЕАЛИЗАЦИИ МУНИЦИПАЛЬНОЙ ПРОГРАММЫ  </t>
  </si>
  <si>
    <t>Ответственный за реализацию структурного элемента</t>
  </si>
  <si>
    <t>Ожидаемый результат реализации структурного элемента программы</t>
  </si>
  <si>
    <t xml:space="preserve">Срок исполнения </t>
  </si>
  <si>
    <t>Наименование структурного элемента программы</t>
  </si>
  <si>
    <t>Процессная часть</t>
  </si>
  <si>
    <t>Планируемый объем финансирования(тыс. руб.)</t>
  </si>
  <si>
    <t>Наименование показателя</t>
  </si>
  <si>
    <t>Содержание системы видеонаблюдения, системы звукового оповещения на территории города</t>
  </si>
  <si>
    <t>Всего, в т. ч.</t>
  </si>
  <si>
    <t>2</t>
  </si>
  <si>
    <t>3</t>
  </si>
  <si>
    <t>3.2</t>
  </si>
  <si>
    <t>Размещение информационных материалов  по безопасности дорожного движения на официальном сайте администрации МО Сертолово</t>
  </si>
  <si>
    <t>Итого по процессной части, в т. ч.:</t>
  </si>
  <si>
    <t>Бюджет МО Сертолово</t>
  </si>
  <si>
    <t>Всего по Программе, в т.ч.:</t>
  </si>
  <si>
    <t>Единица измерения</t>
  </si>
  <si>
    <t>кол-во обученных членов КЧС</t>
  </si>
  <si>
    <t xml:space="preserve">2. </t>
  </si>
  <si>
    <t xml:space="preserve">3. </t>
  </si>
  <si>
    <t xml:space="preserve"> отдел АОиИ администрации  МО Сертолово</t>
  </si>
  <si>
    <t xml:space="preserve"> отдел АОиИ администрации МО Сертолово</t>
  </si>
  <si>
    <t>отдел АОиИ  администрации МО Сертолово</t>
  </si>
  <si>
    <t>2023г.</t>
  </si>
  <si>
    <t>2024г.</t>
  </si>
  <si>
    <t>2025г.</t>
  </si>
  <si>
    <t>2026г.</t>
  </si>
  <si>
    <t>2027г.</t>
  </si>
  <si>
    <t>2023-2027</t>
  </si>
  <si>
    <t>Установка системы звукового оповещения на территории МО Сертолово</t>
  </si>
  <si>
    <t>Проведение испытаний пожарных кранов и пожарной лестницы в здании администрации МО Сертолово</t>
  </si>
  <si>
    <t>кол-во пожарных лестниц</t>
  </si>
  <si>
    <t>на 2023-2027 годы</t>
  </si>
  <si>
    <t>«Безопасный город Сертолово» на 2023-2027 годы</t>
  </si>
  <si>
    <t>"Безопасный город Сертолово" на 2023-2027 годы</t>
  </si>
  <si>
    <t xml:space="preserve">Исправное состояние системы звукового оповещения обеспечит своевременное оповещение населения при ЧС для служб </t>
  </si>
  <si>
    <t xml:space="preserve">Соблюдение требований пожарной безопасности </t>
  </si>
  <si>
    <t>Обслуживание системы контроля доступа и пожарной сигнализации в здании администрации МО Сертолово</t>
  </si>
  <si>
    <t xml:space="preserve">Содержание системы видеонаблюдения, системы звукового оповещения на территории города             </t>
  </si>
  <si>
    <t>Итого по разделу 2:</t>
  </si>
  <si>
    <t>кол-во точек</t>
  </si>
  <si>
    <t xml:space="preserve">                                                                                                             </t>
  </si>
  <si>
    <t xml:space="preserve">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</si>
  <si>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</si>
  <si>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</t>
  </si>
  <si>
    <t xml:space="preserve">                                             </t>
  </si>
  <si>
    <t xml:space="preserve">              </t>
  </si>
  <si>
    <t xml:space="preserve">                </t>
  </si>
  <si>
    <t xml:space="preserve">             </t>
  </si>
  <si>
    <t>комитет  ЖКХ администрации МО Сертолово</t>
  </si>
  <si>
    <t>комитет ЖКХ администрации МО Сертолово</t>
  </si>
  <si>
    <t>61</t>
  </si>
  <si>
    <t>2.10 Установка системы звукового оповещения на территории МО Сертолово: ул. Парковый проезд 2/1,  ул. Ларина 10, ул. Молодцова 2/2, ул. Центральная 7/1, ул. Центральная 10/2, ул. Восточно-Выборгское шоссе 26, Черная Речка 20, Западная Лица ул. Споритивная 1 ,Модуль ул. Тенистая/Озерная</t>
  </si>
  <si>
    <t>к постановлению администрации</t>
  </si>
  <si>
    <t>МО Сертолово</t>
  </si>
  <si>
    <t>ПРИЛОЖЕНИЕ № 1</t>
  </si>
  <si>
    <t xml:space="preserve">                                 ПРИЛОЖЕНИЕ № 2</t>
  </si>
  <si>
    <t xml:space="preserve"> без финансирования </t>
  </si>
  <si>
    <t>Комплекс процессных мероприятий "Выполнение мероприятий по предупреждению, выявлению, пресечению террористической и экстремистской деятельности и минимизация ее последствий, профилактика правонарушений в МО Сертолово"</t>
  </si>
  <si>
    <t>Комплекс процессных мероприятий "Выполнение мероприятий по предупреждению и ликвидации чрезвычайных ситуаций природного и техногенного характера, пожаров и происшествий на водных объектах"</t>
  </si>
  <si>
    <t>Комплекс процессных мероприятий "Выполнение мероприятий по формированию законопослушного поведения участников дорожного движения"</t>
  </si>
  <si>
    <t>1.Комплекс процессных мероприятий "Выполнение мероприятий по предупреждению, выявлению, пресечению террористической и экстремистской деятельности и минимизация ее последствий, профилактика правонарушений в МО Сертолово"</t>
  </si>
  <si>
    <t>2. Комплекс процессных мероприятий " Выполнение мероприятий по предупреждению  и ликвидации чрезвычайных ситуаций природного и техногенного характера, пожаров и происшествий на водных объектах"</t>
  </si>
  <si>
    <t>2.11</t>
  </si>
  <si>
    <t>4</t>
  </si>
  <si>
    <t>5</t>
  </si>
  <si>
    <t>ПРИЛОЖЕНИЕ  №1</t>
  </si>
  <si>
    <t>4.1</t>
  </si>
  <si>
    <t>4.2</t>
  </si>
  <si>
    <t>1.8</t>
  </si>
  <si>
    <t>Обеспечение дополнительных мер безопасности при проведении массовых мероприятий</t>
  </si>
  <si>
    <t>Обеспечение безопасных условий пребывания граждан при проведении массовых мероприятий</t>
  </si>
  <si>
    <t>2.12</t>
  </si>
  <si>
    <t>Предупреждение и ликвидация последствий ЧС на территории МО Сертолово</t>
  </si>
  <si>
    <t>Комплекс процессных мероприятий "Выполнение мероприятий в сфере межнациональных и межконфессиональных отношений"</t>
  </si>
  <si>
    <t>кол-во договоров</t>
  </si>
  <si>
    <t>0,0</t>
  </si>
  <si>
    <t xml:space="preserve">0,0  </t>
  </si>
  <si>
    <t>кол-во установленных пожарных извещателей</t>
  </si>
  <si>
    <t>Обеспечение деятельности АСФ на территории МО Сертолово</t>
  </si>
  <si>
    <t xml:space="preserve">Профилактика и снижение риска конфликтов в сфере межнациональных и межконфессиональных отношений </t>
  </si>
  <si>
    <t>Итого по процессной части:</t>
  </si>
  <si>
    <t>Всего по программе:</t>
  </si>
  <si>
    <t>Публикация информации по вопросам межнациональных и межконфессиональных отношений в газете "Петербургский рубеж"</t>
  </si>
  <si>
    <t>Повышение уровня знаний граждан в сфере иммиграционного, уголовного и административного законодательств</t>
  </si>
  <si>
    <t>2023,       2026-2027</t>
  </si>
  <si>
    <t>ПРИЛОЖЕНИЕ  №2</t>
  </si>
  <si>
    <t>ПРИЛОЖЕНИЕ  №3</t>
  </si>
  <si>
    <t>Размещение информации по вопросам межнациональных и межконфессиональных отношений на официальном сайте администрации МО Сертолово</t>
  </si>
  <si>
    <t>Установка камер видеонаблюдения на территории МО Сертолово</t>
  </si>
  <si>
    <t>2.13</t>
  </si>
  <si>
    <t>отдел АОиИ администрации МО Сертолово, комитет ЖКХ администрации МО Сертолов</t>
  </si>
  <si>
    <t>Для предупреждения и ликвидации ЧС на территории МО Сертолово на заброшенных (потенциально опасных) объектах</t>
  </si>
  <si>
    <t xml:space="preserve">кол-во рейдов </t>
  </si>
  <si>
    <t>0</t>
  </si>
  <si>
    <t xml:space="preserve">на 2023-2027 годы       </t>
  </si>
  <si>
    <t xml:space="preserve">                                 к Программе "Безопасный город Сертолово"</t>
  </si>
  <si>
    <t>отдел МСУ администрации МО Сертолово</t>
  </si>
  <si>
    <t>МАУ "Сертоловский КСЦ Спектр"</t>
  </si>
  <si>
    <t xml:space="preserve">                                 на 2023-2027 годы</t>
  </si>
  <si>
    <t xml:space="preserve">Мониторинг и реализация мер по ликвидации, сносу и консервации заброшенных (потенциально опасных) объектов
</t>
  </si>
  <si>
    <t>Мониторинг и реализация мер по ликвидации, сносу и консервации заброшенных (потенциально опасных) объектов</t>
  </si>
  <si>
    <t>67</t>
  </si>
  <si>
    <t>кол-во стендов по ГО</t>
  </si>
  <si>
    <t xml:space="preserve">                                        к программе "Безопасный город Сертолово"</t>
  </si>
  <si>
    <t>Совершенствование знаний, умений и навыков должностных лиц,  и оперативно-диспетчерских служб по вопросам защиты от ЧС</t>
  </si>
  <si>
    <t>Заместитель главы администрации
по безопасности                                                                                                                                                                                                      О.В. Лещёв</t>
  </si>
  <si>
    <t>Заместитель главы администрации 
по безопасности                                                                                                                                                                                                О.В. Лещёв</t>
  </si>
  <si>
    <t>Руководитель программы</t>
  </si>
  <si>
    <t>Заместитель главы администрации
по безопасности                                                                                                                                                                                                                                            О.В. Лещёв</t>
  </si>
  <si>
    <t>1.7 Установка камер видеонаблюдения на территоррии МО Сертолово в количестве 25 шт. : ул. Молодежная 5, 6 (2 шт.), ул.Молодцова 16 (2 шт.), ул. Черная Речка в районе домов 4,5,7,20 (4 шт.), ул. Черная Речка в районе д. 14, 17 (1 шт.), Сертоловский водоем (3шт.), ул. Ветеранов в районе д. 5, 7 (2шт.),ул. Ларина д. 1 (2шт.),  ул. Молодцова в районе д. 3,4 (1 шт.), ул. Ветеранов д. 3а (1 шт.), ул. Заречная д. 2,4, 6 (2шт.), ул. Заречная 10 (1шт.), ул. Молодцова 15/2 (1шт.), ул. Центральная 10к2 (1 шт.), ул. Дмитрия Кожемякина д. 11к1 (1 шт.), ул. Ветеранов 4,8 (1 шт.), ул. Молодцова 7к1, 6 (1 шт.), ул. Школьная 1 (1 шт.), ул. Заречная 5к2, 15к2 (1 шт.), Ул. Ларина д.15к1, Ул. Заречная д.8Б , Ул. Заречная д.17, Мкр. Черная речка д.23</t>
  </si>
  <si>
    <t>от 20.12.2024 №1237</t>
  </si>
  <si>
    <t>от ___________ № _______</t>
  </si>
  <si>
    <t>от _____________ № ______</t>
  </si>
</sst>
</file>

<file path=xl/styles.xml><?xml version="1.0" encoding="utf-8"?>
<styleSheet xmlns="http://schemas.openxmlformats.org/spreadsheetml/2006/main">
  <numFmts count="4">
    <numFmt numFmtId="44" formatCode="_-* #,##0.00&quot;р.&quot;_-;\-* #,##0.00&quot;р.&quot;_-;_-* &quot;-&quot;??&quot;р.&quot;_-;_-@_-"/>
    <numFmt numFmtId="164" formatCode="0.0"/>
    <numFmt numFmtId="165" formatCode="#,##0.0"/>
    <numFmt numFmtId="166" formatCode="000000"/>
  </numFmts>
  <fonts count="32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8"/>
      <color theme="1"/>
      <name val="Calibri"/>
      <family val="2"/>
      <charset val="204"/>
      <scheme val="minor"/>
    </font>
    <font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9" fillId="0" borderId="0" applyFont="0" applyFill="0" applyBorder="0" applyAlignment="0" applyProtection="0"/>
  </cellStyleXfs>
  <cellXfs count="302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2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2" fontId="0" fillId="0" borderId="0" xfId="0" applyNumberFormat="1" applyAlignment="1">
      <alignment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/>
    <xf numFmtId="164" fontId="7" fillId="0" borderId="1" xfId="0" applyNumberFormat="1" applyFont="1" applyBorder="1" applyAlignment="1">
      <alignment horizontal="center" vertical="top" wrapText="1"/>
    </xf>
    <xf numFmtId="0" fontId="6" fillId="0" borderId="1" xfId="0" applyFont="1" applyBorder="1"/>
    <xf numFmtId="165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164" fontId="7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wrapText="1"/>
    </xf>
    <xf numFmtId="0" fontId="11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49" fontId="11" fillId="0" borderId="0" xfId="0" applyNumberFormat="1" applyFont="1" applyAlignment="1">
      <alignment wrapText="1"/>
    </xf>
    <xf numFmtId="0" fontId="11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0" fontId="11" fillId="0" borderId="0" xfId="0" applyFont="1" applyAlignment="1">
      <alignment wrapText="1"/>
    </xf>
    <xf numFmtId="0" fontId="13" fillId="0" borderId="0" xfId="0" applyFont="1"/>
    <xf numFmtId="49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/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49" fontId="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top"/>
    </xf>
    <xf numFmtId="0" fontId="15" fillId="0" borderId="1" xfId="0" applyFont="1" applyBorder="1" applyAlignment="1">
      <alignment vertical="top" wrapText="1"/>
    </xf>
    <xf numFmtId="164" fontId="15" fillId="0" borderId="1" xfId="0" applyNumberFormat="1" applyFont="1" applyBorder="1" applyAlignment="1">
      <alignment horizontal="center" vertical="top"/>
    </xf>
    <xf numFmtId="164" fontId="17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164" fontId="15" fillId="0" borderId="6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15" fillId="0" borderId="1" xfId="0" applyNumberFormat="1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165" fontId="15" fillId="0" borderId="1" xfId="0" applyNumberFormat="1" applyFont="1" applyBorder="1" applyAlignment="1">
      <alignment horizontal="center" vertical="top" wrapText="1"/>
    </xf>
    <xf numFmtId="0" fontId="17" fillId="0" borderId="1" xfId="0" applyNumberFormat="1" applyFont="1" applyBorder="1" applyAlignment="1">
      <alignment vertical="top" wrapText="1"/>
    </xf>
    <xf numFmtId="165" fontId="17" fillId="0" borderId="1" xfId="0" applyNumberFormat="1" applyFont="1" applyBorder="1" applyAlignment="1">
      <alignment horizontal="center" vertical="top" wrapText="1"/>
    </xf>
    <xf numFmtId="4" fontId="17" fillId="0" borderId="1" xfId="0" applyNumberFormat="1" applyFont="1" applyBorder="1" applyAlignment="1">
      <alignment horizontal="center" vertical="top" wrapText="1"/>
    </xf>
    <xf numFmtId="2" fontId="15" fillId="0" borderId="1" xfId="0" applyNumberFormat="1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164" fontId="23" fillId="0" borderId="1" xfId="0" applyNumberFormat="1" applyFont="1" applyBorder="1" applyAlignment="1">
      <alignment horizontal="center" vertical="center" wrapText="1"/>
    </xf>
    <xf numFmtId="165" fontId="2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23" fillId="0" borderId="1" xfId="0" applyFont="1" applyBorder="1" applyAlignment="1">
      <alignment horizontal="left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6" xfId="0" applyNumberFormat="1" applyFont="1" applyBorder="1" applyAlignment="1">
      <alignment horizontal="left" vertical="center" wrapText="1"/>
    </xf>
    <xf numFmtId="49" fontId="23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5" fontId="25" fillId="0" borderId="1" xfId="0" applyNumberFormat="1" applyFont="1" applyBorder="1"/>
    <xf numFmtId="165" fontId="25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49" fontId="6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6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164" fontId="5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165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49" fontId="1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9" fillId="0" borderId="0" xfId="0" applyFont="1"/>
    <xf numFmtId="164" fontId="25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49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top" wrapText="1"/>
    </xf>
    <xf numFmtId="166" fontId="6" fillId="0" borderId="1" xfId="0" applyNumberFormat="1" applyFont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30" fillId="0" borderId="0" xfId="0" applyFont="1" applyAlignment="1">
      <alignment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65" fontId="2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6" fillId="0" borderId="0" xfId="0" applyFont="1" applyAlignment="1">
      <alignment horizontal="left" wrapText="1"/>
    </xf>
    <xf numFmtId="0" fontId="27" fillId="0" borderId="0" xfId="0" applyFont="1" applyAlignment="1">
      <alignment horizontal="left" wrapText="1"/>
    </xf>
    <xf numFmtId="0" fontId="28" fillId="0" borderId="0" xfId="0" applyFont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0" xfId="0" applyFont="1" applyAlignment="1">
      <alignment vertical="center" wrapText="1"/>
    </xf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left" vertical="center" wrapText="1"/>
    </xf>
    <xf numFmtId="49" fontId="15" fillId="0" borderId="2" xfId="0" applyNumberFormat="1" applyFont="1" applyBorder="1" applyAlignment="1">
      <alignment horizontal="left" vertical="center" wrapText="1"/>
    </xf>
    <xf numFmtId="49" fontId="15" fillId="0" borderId="8" xfId="0" applyNumberFormat="1" applyFont="1" applyBorder="1" applyAlignment="1">
      <alignment horizontal="left" vertical="center" wrapText="1"/>
    </xf>
    <xf numFmtId="49" fontId="15" fillId="0" borderId="6" xfId="0" applyNumberFormat="1" applyFont="1" applyBorder="1" applyAlignment="1">
      <alignment horizontal="left" vertical="center" wrapText="1"/>
    </xf>
    <xf numFmtId="165" fontId="15" fillId="0" borderId="2" xfId="0" applyNumberFormat="1" applyFont="1" applyBorder="1" applyAlignment="1">
      <alignment horizontal="center" vertical="center" wrapText="1"/>
    </xf>
    <xf numFmtId="165" fontId="15" fillId="0" borderId="8" xfId="0" applyNumberFormat="1" applyFont="1" applyBorder="1" applyAlignment="1">
      <alignment horizontal="center" vertical="center" wrapText="1"/>
    </xf>
    <xf numFmtId="165" fontId="15" fillId="0" borderId="6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15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/>
    <xf numFmtId="0" fontId="0" fillId="0" borderId="5" xfId="0" applyBorder="1" applyAlignment="1"/>
    <xf numFmtId="0" fontId="15" fillId="0" borderId="1" xfId="0" applyFont="1" applyBorder="1" applyAlignment="1">
      <alignment horizontal="left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0" fillId="0" borderId="6" xfId="0" applyFont="1" applyBorder="1" applyAlignment="1">
      <alignment horizontal="left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8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0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0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/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17" fillId="0" borderId="3" xfId="0" applyNumberFormat="1" applyFont="1" applyBorder="1" applyAlignment="1">
      <alignment vertical="top" wrapText="1"/>
    </xf>
    <xf numFmtId="0" fontId="0" fillId="0" borderId="4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213/Downloads/&#1041;&#1077;&#1079;&#1086;&#1087;&#1072;&#1089;&#1085;&#1099;&#1081;%20&#1075;&#1086;&#1088;&#1086;&#1076;%202019/&#1053;&#1054;&#1042;&#1040;&#1071;%20&#1041;&#1043;%202020-2022%20&#1080;&#1079;&#1084;&#1077;&#1085;&#1077;&#1085;&#1080;&#1103;%20&#1074;%202019/&#1087;&#1086;&#1089;&#1090;&#1072;&#1085;&#1086;&#1074;&#1083;&#1077;&#1085;&#1080;&#1077;%20&#1080;&#1102;&#1085;&#1100;%2018/3.&#1087;&#1088;&#1080;&#1083;.%20&#8470;3&#1082;%20&#1087;&#1086;&#1089;&#1090;.(&#1087;&#1088;&#1080;&#1083;%202%20&#1082;%20&#1084;&#1087;)2020-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еречень мероприятий"/>
      <sheetName val="перечень результатов"/>
    </sheetNames>
    <sheetDataSet>
      <sheetData sheetId="0">
        <row r="13">
          <cell r="B13" t="str">
            <v>Проведение учений на социально значимых и потенциально опасных объектах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8"/>
  <sheetViews>
    <sheetView view="pageBreakPreview" topLeftCell="A20" zoomScale="80" zoomScaleSheetLayoutView="80" workbookViewId="0">
      <selection sqref="A1:L54"/>
    </sheetView>
  </sheetViews>
  <sheetFormatPr defaultRowHeight="15"/>
  <cols>
    <col min="1" max="1" width="4" style="7" customWidth="1"/>
    <col min="2" max="2" width="29" style="7" customWidth="1"/>
    <col min="3" max="3" width="10.5703125" style="7" customWidth="1"/>
    <col min="4" max="4" width="11.85546875" style="7" customWidth="1"/>
    <col min="5" max="5" width="15.5703125" style="7" customWidth="1"/>
    <col min="6" max="6" width="10.5703125" style="7" customWidth="1"/>
    <col min="7" max="7" width="20.28515625" style="7" customWidth="1"/>
    <col min="8" max="8" width="12.28515625" style="7" customWidth="1"/>
    <col min="9" max="10" width="12.28515625" style="74" customWidth="1"/>
    <col min="11" max="11" width="12.28515625" style="7" customWidth="1"/>
    <col min="12" max="12" width="25.7109375" style="7" customWidth="1"/>
    <col min="13" max="13" width="0.42578125" style="7" customWidth="1"/>
    <col min="14" max="14" width="9.85546875" style="7" hidden="1" customWidth="1"/>
    <col min="15" max="15" width="9.140625" style="7" hidden="1" customWidth="1"/>
    <col min="16" max="16384" width="9.140625" style="7"/>
  </cols>
  <sheetData>
    <row r="1" spans="1:16" ht="21.75" customHeight="1">
      <c r="A1" s="37"/>
      <c r="B1" s="37"/>
      <c r="C1" s="37"/>
      <c r="D1" s="37"/>
      <c r="E1" s="37"/>
      <c r="F1" s="65"/>
      <c r="G1" s="65"/>
      <c r="H1" s="65"/>
      <c r="I1" s="204" t="s">
        <v>175</v>
      </c>
      <c r="J1" s="205"/>
      <c r="K1" s="205"/>
      <c r="L1" s="205"/>
    </row>
    <row r="2" spans="1:16" s="99" customFormat="1" ht="15" customHeight="1">
      <c r="A2" s="37"/>
      <c r="B2" s="37"/>
      <c r="C2" s="37"/>
      <c r="D2" s="37"/>
      <c r="E2" s="37"/>
      <c r="F2" s="98"/>
      <c r="G2" s="98"/>
      <c r="H2" s="98"/>
      <c r="I2" s="204" t="s">
        <v>162</v>
      </c>
      <c r="J2" s="204"/>
      <c r="K2" s="204"/>
      <c r="L2" s="204"/>
    </row>
    <row r="3" spans="1:16" ht="18.75" customHeight="1">
      <c r="A3" s="37"/>
      <c r="B3" s="37"/>
      <c r="C3" s="37"/>
      <c r="D3" s="37"/>
      <c r="E3" s="37"/>
      <c r="F3" s="241"/>
      <c r="G3" s="241"/>
      <c r="H3" s="65"/>
      <c r="I3" s="204" t="s">
        <v>163</v>
      </c>
      <c r="J3" s="205"/>
      <c r="K3" s="205"/>
      <c r="L3" s="205"/>
    </row>
    <row r="4" spans="1:16" s="99" customFormat="1" ht="18.75" customHeight="1">
      <c r="A4" s="37"/>
      <c r="B4" s="37"/>
      <c r="C4" s="37"/>
      <c r="D4" s="37"/>
      <c r="E4" s="37"/>
      <c r="F4" s="98"/>
      <c r="G4" s="98"/>
      <c r="H4" s="98"/>
      <c r="I4" s="204" t="s">
        <v>221</v>
      </c>
      <c r="J4" s="206"/>
      <c r="K4" s="206"/>
      <c r="L4" s="206"/>
    </row>
    <row r="5" spans="1:16" ht="16.5" customHeight="1">
      <c r="A5" s="37"/>
      <c r="B5" s="37"/>
      <c r="C5" s="37"/>
      <c r="D5" s="37"/>
      <c r="E5" s="37"/>
      <c r="F5" s="241" t="s">
        <v>150</v>
      </c>
      <c r="G5" s="241"/>
      <c r="H5" s="241"/>
      <c r="I5" s="241"/>
      <c r="J5" s="241"/>
      <c r="K5" s="241"/>
      <c r="L5" s="241"/>
    </row>
    <row r="6" spans="1:16" ht="21" hidden="1" customHeight="1">
      <c r="A6" s="37"/>
      <c r="B6" s="37"/>
      <c r="C6" s="37"/>
      <c r="D6" s="37"/>
      <c r="E6" s="31"/>
      <c r="F6" s="37"/>
      <c r="G6" s="32"/>
      <c r="H6" s="33"/>
      <c r="I6" s="33"/>
      <c r="J6" s="33"/>
      <c r="K6" s="242"/>
      <c r="L6" s="242"/>
    </row>
    <row r="7" spans="1:16" ht="23.25" hidden="1" customHeight="1">
      <c r="A7" s="37"/>
      <c r="B7" s="37"/>
      <c r="C7" s="37"/>
      <c r="D7" s="37"/>
      <c r="E7" s="31"/>
      <c r="F7" s="37"/>
      <c r="G7" s="32"/>
      <c r="H7" s="33"/>
      <c r="I7" s="33"/>
      <c r="J7" s="33"/>
      <c r="K7" s="243"/>
      <c r="L7" s="243"/>
    </row>
    <row r="8" spans="1:16" ht="15.75">
      <c r="A8" s="209" t="s">
        <v>107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</row>
    <row r="9" spans="1:16" ht="15.75">
      <c r="A9" s="209" t="s">
        <v>108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</row>
    <row r="10" spans="1:16" ht="15.75">
      <c r="A10" s="209" t="s">
        <v>0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</row>
    <row r="11" spans="1:16" ht="15.75">
      <c r="A11" s="209" t="s">
        <v>141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</row>
    <row r="12" spans="1:16" ht="4.5" customHeight="1">
      <c r="A12" s="34"/>
      <c r="B12" s="37"/>
      <c r="C12" s="37"/>
      <c r="D12" s="37"/>
      <c r="E12" s="31"/>
      <c r="F12" s="37"/>
      <c r="G12" s="32"/>
      <c r="H12" s="32"/>
      <c r="I12" s="32"/>
      <c r="J12" s="32"/>
      <c r="K12" s="37"/>
      <c r="L12" s="35"/>
    </row>
    <row r="13" spans="1:16" ht="24.75" customHeight="1">
      <c r="A13" s="245" t="s">
        <v>1</v>
      </c>
      <c r="B13" s="219" t="s">
        <v>112</v>
      </c>
      <c r="C13" s="219" t="s">
        <v>2</v>
      </c>
      <c r="D13" s="219" t="s">
        <v>111</v>
      </c>
      <c r="E13" s="214" t="s">
        <v>3</v>
      </c>
      <c r="F13" s="230" t="s">
        <v>48</v>
      </c>
      <c r="G13" s="231"/>
      <c r="H13" s="231"/>
      <c r="I13" s="232"/>
      <c r="J13" s="233"/>
      <c r="K13" s="219" t="s">
        <v>109</v>
      </c>
      <c r="L13" s="219" t="s">
        <v>110</v>
      </c>
    </row>
    <row r="14" spans="1:16" ht="32.25" customHeight="1">
      <c r="A14" s="245"/>
      <c r="B14" s="219"/>
      <c r="C14" s="219"/>
      <c r="D14" s="219"/>
      <c r="E14" s="214"/>
      <c r="F14" s="71" t="s">
        <v>132</v>
      </c>
      <c r="G14" s="1" t="s">
        <v>133</v>
      </c>
      <c r="H14" s="1" t="s">
        <v>134</v>
      </c>
      <c r="I14" s="1" t="s">
        <v>135</v>
      </c>
      <c r="J14" s="1" t="s">
        <v>136</v>
      </c>
      <c r="K14" s="219"/>
      <c r="L14" s="219"/>
      <c r="N14" s="52"/>
      <c r="O14" s="52"/>
      <c r="P14" s="52"/>
    </row>
    <row r="15" spans="1:16">
      <c r="A15" s="2">
        <v>1</v>
      </c>
      <c r="B15" s="3">
        <v>2</v>
      </c>
      <c r="C15" s="3">
        <v>3</v>
      </c>
      <c r="D15" s="3">
        <v>4</v>
      </c>
      <c r="E15" s="4">
        <v>5</v>
      </c>
      <c r="F15" s="3">
        <v>6</v>
      </c>
      <c r="G15" s="5">
        <v>7</v>
      </c>
      <c r="H15" s="5">
        <v>8</v>
      </c>
      <c r="I15" s="5">
        <v>9</v>
      </c>
      <c r="J15" s="5">
        <v>10</v>
      </c>
      <c r="K15" s="3">
        <v>11</v>
      </c>
      <c r="L15" s="3">
        <v>12</v>
      </c>
      <c r="N15" s="52"/>
      <c r="O15" s="52"/>
      <c r="P15" s="52"/>
    </row>
    <row r="16" spans="1:16" ht="19.5" customHeight="1">
      <c r="A16" s="244" t="s">
        <v>113</v>
      </c>
      <c r="B16" s="219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52"/>
      <c r="N16" s="52"/>
      <c r="O16" s="52"/>
      <c r="P16" s="52"/>
    </row>
    <row r="17" spans="1:16" s="48" customFormat="1" ht="46.5" customHeight="1">
      <c r="A17" s="220">
        <v>1</v>
      </c>
      <c r="B17" s="235" t="s">
        <v>167</v>
      </c>
      <c r="C17" s="180" t="s">
        <v>117</v>
      </c>
      <c r="D17" s="50"/>
      <c r="E17" s="89">
        <f t="shared" ref="E17:J17" si="0">E19+E20+E22+E24+E25+E27+E28+E29</f>
        <v>23909.1</v>
      </c>
      <c r="F17" s="63">
        <f t="shared" si="0"/>
        <v>3267.3</v>
      </c>
      <c r="G17" s="188">
        <f t="shared" si="0"/>
        <v>4139.4000000000005</v>
      </c>
      <c r="H17" s="63">
        <f t="shared" si="0"/>
        <v>5292.4</v>
      </c>
      <c r="I17" s="73">
        <f t="shared" si="0"/>
        <v>5493</v>
      </c>
      <c r="J17" s="73">
        <f t="shared" si="0"/>
        <v>5717</v>
      </c>
      <c r="K17" s="50"/>
      <c r="L17" s="50"/>
      <c r="M17" s="53"/>
      <c r="N17" s="53"/>
      <c r="O17" s="53"/>
      <c r="P17" s="53"/>
    </row>
    <row r="18" spans="1:16" s="54" customFormat="1" ht="62.25" customHeight="1">
      <c r="A18" s="222"/>
      <c r="B18" s="222"/>
      <c r="C18" s="180" t="s">
        <v>5</v>
      </c>
      <c r="D18" s="50"/>
      <c r="E18" s="89">
        <f t="shared" ref="E18:J18" si="1">E17</f>
        <v>23909.1</v>
      </c>
      <c r="F18" s="63">
        <f t="shared" si="1"/>
        <v>3267.3</v>
      </c>
      <c r="G18" s="188">
        <f>G17</f>
        <v>4139.4000000000005</v>
      </c>
      <c r="H18" s="63">
        <f t="shared" si="1"/>
        <v>5292.4</v>
      </c>
      <c r="I18" s="73">
        <f t="shared" si="1"/>
        <v>5493</v>
      </c>
      <c r="J18" s="73">
        <f t="shared" si="1"/>
        <v>5717</v>
      </c>
      <c r="K18" s="50"/>
      <c r="L18" s="50"/>
      <c r="M18" s="53"/>
      <c r="N18" s="53"/>
      <c r="O18" s="53"/>
      <c r="P18" s="53"/>
    </row>
    <row r="19" spans="1:16" ht="140.25" customHeight="1">
      <c r="A19" s="182" t="s">
        <v>4</v>
      </c>
      <c r="B19" s="69" t="s">
        <v>147</v>
      </c>
      <c r="C19" s="183" t="s">
        <v>5</v>
      </c>
      <c r="D19" s="183" t="s">
        <v>137</v>
      </c>
      <c r="E19" s="178">
        <f>F19+G19+H19+I19+J19</f>
        <v>16382.5</v>
      </c>
      <c r="F19" s="109">
        <v>2008.5</v>
      </c>
      <c r="G19" s="178">
        <v>2784</v>
      </c>
      <c r="H19" s="178">
        <v>3710</v>
      </c>
      <c r="I19" s="178">
        <v>3860</v>
      </c>
      <c r="J19" s="178">
        <v>4020</v>
      </c>
      <c r="K19" s="135" t="s">
        <v>129</v>
      </c>
      <c r="L19" s="169" t="s">
        <v>81</v>
      </c>
      <c r="M19" s="25"/>
      <c r="N19" s="52"/>
      <c r="O19" s="52"/>
      <c r="P19" s="52"/>
    </row>
    <row r="20" spans="1:16" ht="38.25" customHeight="1">
      <c r="A20" s="211" t="s">
        <v>6</v>
      </c>
      <c r="B20" s="212" t="s">
        <v>7</v>
      </c>
      <c r="C20" s="217" t="s">
        <v>87</v>
      </c>
      <c r="D20" s="217" t="s">
        <v>137</v>
      </c>
      <c r="E20" s="213">
        <f>F20+G20+H20+I20+J20</f>
        <v>0</v>
      </c>
      <c r="F20" s="210">
        <v>0</v>
      </c>
      <c r="G20" s="210">
        <v>0</v>
      </c>
      <c r="H20" s="210">
        <v>0</v>
      </c>
      <c r="I20" s="207">
        <v>0</v>
      </c>
      <c r="J20" s="207">
        <v>0</v>
      </c>
      <c r="K20" s="220" t="s">
        <v>130</v>
      </c>
      <c r="L20" s="240" t="s">
        <v>82</v>
      </c>
    </row>
    <row r="21" spans="1:16" ht="24" customHeight="1">
      <c r="A21" s="211"/>
      <c r="B21" s="212"/>
      <c r="C21" s="234"/>
      <c r="D21" s="234"/>
      <c r="E21" s="213"/>
      <c r="F21" s="210"/>
      <c r="G21" s="210"/>
      <c r="H21" s="210"/>
      <c r="I21" s="208"/>
      <c r="J21" s="208"/>
      <c r="K21" s="220"/>
      <c r="L21" s="240"/>
    </row>
    <row r="22" spans="1:16" ht="35.25" customHeight="1">
      <c r="A22" s="211" t="s">
        <v>8</v>
      </c>
      <c r="B22" s="212" t="s">
        <v>9</v>
      </c>
      <c r="C22" s="215" t="s">
        <v>166</v>
      </c>
      <c r="D22" s="217" t="s">
        <v>137</v>
      </c>
      <c r="E22" s="213">
        <f>F22+G22+H22+I22+J22</f>
        <v>0</v>
      </c>
      <c r="F22" s="210">
        <v>0</v>
      </c>
      <c r="G22" s="210">
        <v>0</v>
      </c>
      <c r="H22" s="210">
        <v>0</v>
      </c>
      <c r="I22" s="207">
        <v>0</v>
      </c>
      <c r="J22" s="207">
        <v>0</v>
      </c>
      <c r="K22" s="220" t="s">
        <v>130</v>
      </c>
      <c r="L22" s="240" t="s">
        <v>10</v>
      </c>
    </row>
    <row r="23" spans="1:16" ht="25.5" customHeight="1">
      <c r="A23" s="211"/>
      <c r="B23" s="212"/>
      <c r="C23" s="216"/>
      <c r="D23" s="218"/>
      <c r="E23" s="213"/>
      <c r="F23" s="210"/>
      <c r="G23" s="210"/>
      <c r="H23" s="210"/>
      <c r="I23" s="208"/>
      <c r="J23" s="208"/>
      <c r="K23" s="220"/>
      <c r="L23" s="240"/>
    </row>
    <row r="24" spans="1:16" ht="71.25" customHeight="1">
      <c r="A24" s="182" t="s">
        <v>11</v>
      </c>
      <c r="B24" s="69" t="s">
        <v>12</v>
      </c>
      <c r="C24" s="183" t="s">
        <v>5</v>
      </c>
      <c r="D24" s="183" t="s">
        <v>137</v>
      </c>
      <c r="E24" s="179">
        <f>F24+G24+H24+I24+J24</f>
        <v>3145</v>
      </c>
      <c r="F24" s="109">
        <v>670</v>
      </c>
      <c r="G24" s="178">
        <v>600</v>
      </c>
      <c r="H24" s="178">
        <v>600</v>
      </c>
      <c r="I24" s="178">
        <v>625</v>
      </c>
      <c r="J24" s="178">
        <v>650</v>
      </c>
      <c r="K24" s="157" t="s">
        <v>207</v>
      </c>
      <c r="L24" s="170" t="s">
        <v>83</v>
      </c>
    </row>
    <row r="25" spans="1:16" s="26" customFormat="1" ht="42.75" customHeight="1">
      <c r="A25" s="211" t="s">
        <v>13</v>
      </c>
      <c r="B25" s="224" t="s">
        <v>146</v>
      </c>
      <c r="C25" s="215" t="s">
        <v>5</v>
      </c>
      <c r="D25" s="217" t="s">
        <v>137</v>
      </c>
      <c r="E25" s="213">
        <f>F25+G25+H25+I25+J25</f>
        <v>700.35</v>
      </c>
      <c r="F25" s="226">
        <v>195.3</v>
      </c>
      <c r="G25" s="228">
        <v>85.05</v>
      </c>
      <c r="H25" s="213">
        <v>138</v>
      </c>
      <c r="I25" s="223">
        <v>140</v>
      </c>
      <c r="J25" s="223">
        <v>142</v>
      </c>
      <c r="K25" s="221" t="s">
        <v>105</v>
      </c>
      <c r="L25" s="221" t="s">
        <v>14</v>
      </c>
    </row>
    <row r="26" spans="1:16" ht="66.75" customHeight="1">
      <c r="A26" s="216"/>
      <c r="B26" s="225"/>
      <c r="C26" s="216"/>
      <c r="D26" s="218"/>
      <c r="E26" s="216"/>
      <c r="F26" s="227"/>
      <c r="G26" s="229"/>
      <c r="H26" s="216"/>
      <c r="I26" s="218"/>
      <c r="J26" s="218"/>
      <c r="K26" s="222"/>
      <c r="L26" s="222"/>
      <c r="M26" s="25"/>
    </row>
    <row r="27" spans="1:16" ht="94.5" customHeight="1">
      <c r="A27" s="182" t="s">
        <v>15</v>
      </c>
      <c r="B27" s="184" t="s">
        <v>17</v>
      </c>
      <c r="C27" s="182" t="s">
        <v>18</v>
      </c>
      <c r="D27" s="183" t="s">
        <v>137</v>
      </c>
      <c r="E27" s="179">
        <f>F27+G27+H27+I27+J27</f>
        <v>0</v>
      </c>
      <c r="F27" s="185">
        <v>0</v>
      </c>
      <c r="G27" s="178">
        <v>0</v>
      </c>
      <c r="H27" s="179">
        <v>0</v>
      </c>
      <c r="I27" s="179">
        <v>0</v>
      </c>
      <c r="J27" s="179">
        <v>0</v>
      </c>
      <c r="K27" s="136" t="s">
        <v>105</v>
      </c>
      <c r="L27" s="171" t="s">
        <v>193</v>
      </c>
    </row>
    <row r="28" spans="1:16" s="26" customFormat="1" ht="110.25" customHeight="1">
      <c r="A28" s="182" t="s">
        <v>16</v>
      </c>
      <c r="B28" s="69" t="s">
        <v>198</v>
      </c>
      <c r="C28" s="183" t="s">
        <v>5</v>
      </c>
      <c r="D28" s="183" t="s">
        <v>137</v>
      </c>
      <c r="E28" s="179">
        <f>F28+G28+H28+I28+J28</f>
        <v>2776.3</v>
      </c>
      <c r="F28" s="109">
        <v>363</v>
      </c>
      <c r="G28" s="181">
        <v>543.29999999999995</v>
      </c>
      <c r="H28" s="178">
        <v>600</v>
      </c>
      <c r="I28" s="178">
        <v>620</v>
      </c>
      <c r="J28" s="178">
        <v>650</v>
      </c>
      <c r="K28" s="135" t="s">
        <v>105</v>
      </c>
      <c r="L28" s="170" t="s">
        <v>106</v>
      </c>
    </row>
    <row r="29" spans="1:16" s="114" customFormat="1" ht="110.25" customHeight="1">
      <c r="A29" s="182" t="s">
        <v>178</v>
      </c>
      <c r="B29" s="186" t="s">
        <v>179</v>
      </c>
      <c r="C29" s="187" t="s">
        <v>5</v>
      </c>
      <c r="D29" s="187" t="s">
        <v>137</v>
      </c>
      <c r="E29" s="185">
        <f>F29+G29+H29+I29+J29</f>
        <v>904.95</v>
      </c>
      <c r="F29" s="109">
        <v>30.5</v>
      </c>
      <c r="G29" s="199">
        <v>127.05</v>
      </c>
      <c r="H29" s="109">
        <v>244.4</v>
      </c>
      <c r="I29" s="109">
        <v>248</v>
      </c>
      <c r="J29" s="109">
        <v>255</v>
      </c>
      <c r="K29" s="115" t="s">
        <v>105</v>
      </c>
      <c r="L29" s="115" t="s">
        <v>180</v>
      </c>
    </row>
    <row r="30" spans="1:16" ht="39.75" customHeight="1">
      <c r="A30" s="182" t="s">
        <v>118</v>
      </c>
      <c r="B30" s="239" t="s">
        <v>168</v>
      </c>
      <c r="C30" s="1" t="s">
        <v>117</v>
      </c>
      <c r="D30" s="1"/>
      <c r="E30" s="188">
        <f>E32+E33+E34+E35+E36+E37+E38+E39+E40+E41+E42+E43</f>
        <v>12338.064000000002</v>
      </c>
      <c r="F30" s="188">
        <f>F32+F33+F34+F35+F36+F37+F38+F39+F40+F41+F42+F43</f>
        <v>1321.17</v>
      </c>
      <c r="G30" s="188">
        <f>SUM(G32:G44)</f>
        <v>1860.694</v>
      </c>
      <c r="H30" s="188">
        <f>H32+H33+H34+H35+H36+H37+H38+H39+H40+H41+H42+H43+H44</f>
        <v>3922.2</v>
      </c>
      <c r="I30" s="188">
        <f>I32+I33+I34+I35+I36+I37+I38+I39+I40+I41+I42+I43+I44</f>
        <v>2553</v>
      </c>
      <c r="J30" s="188">
        <f>J32+J33+J34+J35+J36+J37+J38+J39+J40+J41+J42+J43+J44</f>
        <v>2681</v>
      </c>
      <c r="K30" s="137"/>
      <c r="L30" s="137"/>
    </row>
    <row r="31" spans="1:16" s="54" customFormat="1" ht="55.5" customHeight="1">
      <c r="A31" s="182"/>
      <c r="B31" s="225"/>
      <c r="C31" s="1" t="s">
        <v>5</v>
      </c>
      <c r="D31" s="1"/>
      <c r="E31" s="188">
        <f t="shared" ref="E31:J31" si="2">E30</f>
        <v>12338.064000000002</v>
      </c>
      <c r="F31" s="188">
        <f t="shared" si="2"/>
        <v>1321.17</v>
      </c>
      <c r="G31" s="188">
        <f t="shared" si="2"/>
        <v>1860.694</v>
      </c>
      <c r="H31" s="188">
        <f t="shared" si="2"/>
        <v>3922.2</v>
      </c>
      <c r="I31" s="188">
        <f t="shared" si="2"/>
        <v>2553</v>
      </c>
      <c r="J31" s="188">
        <f t="shared" si="2"/>
        <v>2681</v>
      </c>
      <c r="K31" s="137"/>
      <c r="L31" s="137"/>
    </row>
    <row r="32" spans="1:16" ht="95.25" customHeight="1">
      <c r="A32" s="182" t="s">
        <v>22</v>
      </c>
      <c r="B32" s="69" t="s">
        <v>23</v>
      </c>
      <c r="C32" s="183" t="s">
        <v>18</v>
      </c>
      <c r="D32" s="183" t="s">
        <v>137</v>
      </c>
      <c r="E32" s="178">
        <f t="shared" ref="E32:E40" si="3">F32+G32+H32+I32+J32</f>
        <v>0</v>
      </c>
      <c r="F32" s="178">
        <v>0</v>
      </c>
      <c r="G32" s="178">
        <v>0</v>
      </c>
      <c r="H32" s="178">
        <v>0</v>
      </c>
      <c r="I32" s="178">
        <v>0</v>
      </c>
      <c r="J32" s="178">
        <v>0</v>
      </c>
      <c r="K32" s="135" t="s">
        <v>105</v>
      </c>
      <c r="L32" s="69" t="s">
        <v>24</v>
      </c>
    </row>
    <row r="33" spans="1:13" ht="100.5" customHeight="1">
      <c r="A33" s="182" t="s">
        <v>25</v>
      </c>
      <c r="B33" s="69" t="s">
        <v>26</v>
      </c>
      <c r="C33" s="183" t="s">
        <v>5</v>
      </c>
      <c r="D33" s="183" t="s">
        <v>137</v>
      </c>
      <c r="E33" s="179">
        <f t="shared" si="3"/>
        <v>186.3</v>
      </c>
      <c r="F33" s="178">
        <v>19.600000000000001</v>
      </c>
      <c r="G33" s="181">
        <v>27.4</v>
      </c>
      <c r="H33" s="178">
        <v>25.3</v>
      </c>
      <c r="I33" s="178">
        <v>56</v>
      </c>
      <c r="J33" s="178">
        <v>58</v>
      </c>
      <c r="K33" s="135" t="s">
        <v>131</v>
      </c>
      <c r="L33" s="170" t="s">
        <v>27</v>
      </c>
    </row>
    <row r="34" spans="1:13" ht="90.75" customHeight="1">
      <c r="A34" s="182" t="s">
        <v>28</v>
      </c>
      <c r="B34" s="184" t="s">
        <v>139</v>
      </c>
      <c r="C34" s="183" t="s">
        <v>5</v>
      </c>
      <c r="D34" s="183" t="s">
        <v>137</v>
      </c>
      <c r="E34" s="179">
        <f t="shared" si="3"/>
        <v>122.2</v>
      </c>
      <c r="F34" s="179">
        <v>31.1</v>
      </c>
      <c r="G34" s="202">
        <v>10.1</v>
      </c>
      <c r="H34" s="179">
        <v>25</v>
      </c>
      <c r="I34" s="179">
        <v>27</v>
      </c>
      <c r="J34" s="179">
        <v>29</v>
      </c>
      <c r="K34" s="135" t="s">
        <v>105</v>
      </c>
      <c r="L34" s="171" t="s">
        <v>29</v>
      </c>
    </row>
    <row r="35" spans="1:13" ht="156" customHeight="1">
      <c r="A35" s="182" t="s">
        <v>30</v>
      </c>
      <c r="B35" s="69" t="s">
        <v>32</v>
      </c>
      <c r="C35" s="183" t="s">
        <v>5</v>
      </c>
      <c r="D35" s="183" t="s">
        <v>137</v>
      </c>
      <c r="E35" s="179">
        <f t="shared" si="3"/>
        <v>241.7</v>
      </c>
      <c r="F35" s="178">
        <v>31.6</v>
      </c>
      <c r="G35" s="202">
        <v>45.1</v>
      </c>
      <c r="H35" s="178">
        <v>51</v>
      </c>
      <c r="I35" s="178">
        <v>54</v>
      </c>
      <c r="J35" s="178">
        <v>60</v>
      </c>
      <c r="K35" s="135" t="s">
        <v>105</v>
      </c>
      <c r="L35" s="170" t="s">
        <v>33</v>
      </c>
    </row>
    <row r="36" spans="1:13" ht="105.75" customHeight="1">
      <c r="A36" s="182" t="s">
        <v>31</v>
      </c>
      <c r="B36" s="69" t="s">
        <v>35</v>
      </c>
      <c r="C36" s="183" t="s">
        <v>18</v>
      </c>
      <c r="D36" s="183" t="s">
        <v>137</v>
      </c>
      <c r="E36" s="179">
        <f t="shared" si="3"/>
        <v>0</v>
      </c>
      <c r="F36" s="178">
        <v>0</v>
      </c>
      <c r="G36" s="178">
        <v>0</v>
      </c>
      <c r="H36" s="178">
        <v>0</v>
      </c>
      <c r="I36" s="178">
        <v>0</v>
      </c>
      <c r="J36" s="178">
        <v>0</v>
      </c>
      <c r="K36" s="135" t="s">
        <v>105</v>
      </c>
      <c r="L36" s="170" t="s">
        <v>36</v>
      </c>
    </row>
    <row r="37" spans="1:13" ht="108.75" customHeight="1">
      <c r="A37" s="182" t="s">
        <v>34</v>
      </c>
      <c r="B37" s="69" t="s">
        <v>38</v>
      </c>
      <c r="C37" s="183" t="s">
        <v>18</v>
      </c>
      <c r="D37" s="183" t="s">
        <v>137</v>
      </c>
      <c r="E37" s="179">
        <f t="shared" si="3"/>
        <v>0</v>
      </c>
      <c r="F37" s="178">
        <v>0</v>
      </c>
      <c r="G37" s="178">
        <v>0</v>
      </c>
      <c r="H37" s="178">
        <v>0</v>
      </c>
      <c r="I37" s="178">
        <v>0</v>
      </c>
      <c r="J37" s="178">
        <v>0</v>
      </c>
      <c r="K37" s="135" t="s">
        <v>105</v>
      </c>
      <c r="L37" s="170" t="s">
        <v>39</v>
      </c>
    </row>
    <row r="38" spans="1:13" ht="70.5" customHeight="1">
      <c r="A38" s="182" t="s">
        <v>37</v>
      </c>
      <c r="B38" s="69" t="s">
        <v>104</v>
      </c>
      <c r="C38" s="183" t="s">
        <v>5</v>
      </c>
      <c r="D38" s="183" t="s">
        <v>194</v>
      </c>
      <c r="E38" s="179">
        <f t="shared" si="3"/>
        <v>17.170000000000002</v>
      </c>
      <c r="F38" s="178">
        <v>3.17</v>
      </c>
      <c r="G38" s="178"/>
      <c r="H38" s="178"/>
      <c r="I38" s="178">
        <v>4</v>
      </c>
      <c r="J38" s="178">
        <v>10</v>
      </c>
      <c r="K38" s="135" t="s">
        <v>105</v>
      </c>
      <c r="L38" s="170" t="s">
        <v>42</v>
      </c>
    </row>
    <row r="39" spans="1:13" ht="63" customHeight="1">
      <c r="A39" s="182" t="s">
        <v>40</v>
      </c>
      <c r="B39" s="69" t="s">
        <v>44</v>
      </c>
      <c r="C39" s="183" t="s">
        <v>18</v>
      </c>
      <c r="D39" s="183">
        <v>2024</v>
      </c>
      <c r="E39" s="179">
        <f t="shared" si="3"/>
        <v>0</v>
      </c>
      <c r="F39" s="178"/>
      <c r="G39" s="178">
        <v>0</v>
      </c>
      <c r="H39" s="178"/>
      <c r="I39" s="178"/>
      <c r="J39" s="178"/>
      <c r="K39" s="135" t="s">
        <v>105</v>
      </c>
      <c r="L39" s="170" t="s">
        <v>214</v>
      </c>
    </row>
    <row r="40" spans="1:13" ht="61.5" customHeight="1">
      <c r="A40" s="182" t="s">
        <v>43</v>
      </c>
      <c r="B40" s="147" t="s">
        <v>46</v>
      </c>
      <c r="C40" s="183" t="s">
        <v>5</v>
      </c>
      <c r="D40" s="183">
        <v>2025</v>
      </c>
      <c r="E40" s="179">
        <f t="shared" si="3"/>
        <v>5.9</v>
      </c>
      <c r="F40" s="178"/>
      <c r="G40" s="178"/>
      <c r="H40" s="178">
        <v>5.9</v>
      </c>
      <c r="I40" s="178"/>
      <c r="J40" s="178"/>
      <c r="K40" s="135" t="s">
        <v>105</v>
      </c>
      <c r="L40" s="170" t="s">
        <v>145</v>
      </c>
      <c r="M40" s="25"/>
    </row>
    <row r="41" spans="1:13" s="75" customFormat="1" ht="58.5" customHeight="1">
      <c r="A41" s="182" t="s">
        <v>45</v>
      </c>
      <c r="B41" s="147" t="s">
        <v>138</v>
      </c>
      <c r="C41" s="183" t="s">
        <v>5</v>
      </c>
      <c r="D41" s="183" t="s">
        <v>137</v>
      </c>
      <c r="E41" s="179">
        <f>F41+G41+H41+I41+J41</f>
        <v>8574.094000000001</v>
      </c>
      <c r="F41" s="178">
        <v>1108.7</v>
      </c>
      <c r="G41" s="197">
        <v>1280.394</v>
      </c>
      <c r="H41" s="203">
        <v>2995</v>
      </c>
      <c r="I41" s="178">
        <v>1560</v>
      </c>
      <c r="J41" s="178">
        <v>1630</v>
      </c>
      <c r="K41" s="135" t="s">
        <v>105</v>
      </c>
      <c r="L41" s="170" t="s">
        <v>144</v>
      </c>
      <c r="M41" s="25"/>
    </row>
    <row r="42" spans="1:13" s="110" customFormat="1" ht="57" customHeight="1">
      <c r="A42" s="189" t="s">
        <v>172</v>
      </c>
      <c r="B42" s="155" t="s">
        <v>19</v>
      </c>
      <c r="C42" s="183" t="s">
        <v>5</v>
      </c>
      <c r="D42" s="183" t="s">
        <v>137</v>
      </c>
      <c r="E42" s="179">
        <f>F42+G42+H42+I42+J42</f>
        <v>206</v>
      </c>
      <c r="F42" s="178">
        <v>40</v>
      </c>
      <c r="G42" s="178">
        <v>40</v>
      </c>
      <c r="H42" s="178">
        <v>40</v>
      </c>
      <c r="I42" s="178">
        <v>42</v>
      </c>
      <c r="J42" s="178">
        <v>44</v>
      </c>
      <c r="K42" s="154" t="s">
        <v>105</v>
      </c>
      <c r="L42" s="154" t="s">
        <v>20</v>
      </c>
      <c r="M42" s="25"/>
    </row>
    <row r="43" spans="1:13" s="114" customFormat="1" ht="66.75" customHeight="1">
      <c r="A43" s="190" t="s">
        <v>181</v>
      </c>
      <c r="B43" s="145" t="s">
        <v>188</v>
      </c>
      <c r="C43" s="187" t="s">
        <v>5</v>
      </c>
      <c r="D43" s="187" t="s">
        <v>137</v>
      </c>
      <c r="E43" s="185">
        <f>F43+G43+H43+I43+J43</f>
        <v>2984.7</v>
      </c>
      <c r="F43" s="109">
        <v>87</v>
      </c>
      <c r="G43" s="109">
        <v>457.7</v>
      </c>
      <c r="H43" s="109">
        <v>780</v>
      </c>
      <c r="I43" s="109">
        <v>810</v>
      </c>
      <c r="J43" s="109">
        <v>850</v>
      </c>
      <c r="K43" s="115" t="s">
        <v>105</v>
      </c>
      <c r="L43" s="115" t="s">
        <v>182</v>
      </c>
      <c r="M43" s="25"/>
    </row>
    <row r="44" spans="1:13" s="151" customFormat="1" ht="105" customHeight="1">
      <c r="A44" s="190" t="s">
        <v>199</v>
      </c>
      <c r="B44" s="145" t="s">
        <v>209</v>
      </c>
      <c r="C44" s="187" t="s">
        <v>5</v>
      </c>
      <c r="D44" s="187" t="s">
        <v>137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15" t="s">
        <v>200</v>
      </c>
      <c r="L44" s="115" t="s">
        <v>201</v>
      </c>
      <c r="M44" s="25"/>
    </row>
    <row r="45" spans="1:13" s="49" customFormat="1" ht="65.25" customHeight="1">
      <c r="A45" s="184" t="s">
        <v>119</v>
      </c>
      <c r="B45" s="191" t="s">
        <v>169</v>
      </c>
      <c r="C45" s="196" t="s">
        <v>18</v>
      </c>
      <c r="D45" s="191"/>
      <c r="E45" s="188">
        <v>0</v>
      </c>
      <c r="F45" s="196" t="s">
        <v>185</v>
      </c>
      <c r="G45" s="196" t="s">
        <v>186</v>
      </c>
      <c r="H45" s="196" t="s">
        <v>185</v>
      </c>
      <c r="I45" s="188">
        <v>0</v>
      </c>
      <c r="J45" s="196" t="s">
        <v>185</v>
      </c>
      <c r="K45" s="135"/>
      <c r="L45" s="70"/>
    </row>
    <row r="46" spans="1:13" ht="65.25" customHeight="1">
      <c r="A46" s="184" t="s">
        <v>47</v>
      </c>
      <c r="B46" s="69" t="s">
        <v>121</v>
      </c>
      <c r="C46" s="183" t="s">
        <v>18</v>
      </c>
      <c r="D46" s="183" t="s">
        <v>137</v>
      </c>
      <c r="E46" s="179">
        <v>0</v>
      </c>
      <c r="F46" s="179">
        <v>0</v>
      </c>
      <c r="G46" s="179">
        <v>0</v>
      </c>
      <c r="H46" s="179">
        <v>0</v>
      </c>
      <c r="I46" s="179">
        <v>0</v>
      </c>
      <c r="J46" s="179">
        <v>0</v>
      </c>
      <c r="K46" s="150" t="s">
        <v>159</v>
      </c>
      <c r="L46" s="170" t="s">
        <v>84</v>
      </c>
    </row>
    <row r="47" spans="1:13" s="56" customFormat="1" ht="62.25" customHeight="1">
      <c r="A47" s="184" t="s">
        <v>120</v>
      </c>
      <c r="B47" s="69" t="s">
        <v>79</v>
      </c>
      <c r="C47" s="183" t="s">
        <v>18</v>
      </c>
      <c r="D47" s="183" t="s">
        <v>137</v>
      </c>
      <c r="E47" s="179">
        <v>0</v>
      </c>
      <c r="F47" s="179">
        <v>0</v>
      </c>
      <c r="G47" s="179">
        <v>0</v>
      </c>
      <c r="H47" s="179">
        <v>0</v>
      </c>
      <c r="I47" s="179">
        <v>0</v>
      </c>
      <c r="J47" s="179">
        <v>0</v>
      </c>
      <c r="K47" s="135" t="s">
        <v>158</v>
      </c>
      <c r="L47" s="135" t="s">
        <v>84</v>
      </c>
    </row>
    <row r="48" spans="1:13" s="113" customFormat="1" ht="68.25" customHeight="1">
      <c r="A48" s="184" t="s">
        <v>173</v>
      </c>
      <c r="B48" s="192" t="s">
        <v>183</v>
      </c>
      <c r="C48" s="183" t="s">
        <v>18</v>
      </c>
      <c r="D48" s="183"/>
      <c r="E48" s="179">
        <v>0</v>
      </c>
      <c r="F48" s="179">
        <v>0</v>
      </c>
      <c r="G48" s="179">
        <v>0</v>
      </c>
      <c r="H48" s="179">
        <v>0</v>
      </c>
      <c r="I48" s="179">
        <v>0</v>
      </c>
      <c r="J48" s="179">
        <v>0</v>
      </c>
      <c r="K48" s="148"/>
      <c r="L48" s="148"/>
    </row>
    <row r="49" spans="1:13" s="113" customFormat="1" ht="62.25" customHeight="1">
      <c r="A49" s="184" t="s">
        <v>176</v>
      </c>
      <c r="B49" s="186" t="s">
        <v>197</v>
      </c>
      <c r="C49" s="187" t="s">
        <v>18</v>
      </c>
      <c r="D49" s="187" t="s">
        <v>137</v>
      </c>
      <c r="E49" s="185">
        <v>0</v>
      </c>
      <c r="F49" s="185">
        <v>0</v>
      </c>
      <c r="G49" s="185">
        <v>0</v>
      </c>
      <c r="H49" s="185">
        <v>0</v>
      </c>
      <c r="I49" s="185">
        <v>0</v>
      </c>
      <c r="J49" s="185">
        <v>0</v>
      </c>
      <c r="K49" s="117" t="s">
        <v>206</v>
      </c>
      <c r="L49" s="117" t="s">
        <v>189</v>
      </c>
    </row>
    <row r="50" spans="1:13" s="113" customFormat="1" ht="62.25" customHeight="1">
      <c r="A50" s="184" t="s">
        <v>177</v>
      </c>
      <c r="B50" s="186" t="s">
        <v>192</v>
      </c>
      <c r="C50" s="187" t="s">
        <v>18</v>
      </c>
      <c r="D50" s="187" t="s">
        <v>137</v>
      </c>
      <c r="E50" s="185">
        <v>0</v>
      </c>
      <c r="F50" s="185">
        <v>0</v>
      </c>
      <c r="G50" s="185">
        <v>0</v>
      </c>
      <c r="H50" s="185">
        <v>0</v>
      </c>
      <c r="I50" s="185">
        <v>0</v>
      </c>
      <c r="J50" s="185">
        <v>0</v>
      </c>
      <c r="K50" s="117" t="s">
        <v>206</v>
      </c>
      <c r="L50" s="117" t="s">
        <v>189</v>
      </c>
    </row>
    <row r="51" spans="1:13" s="124" customFormat="1" ht="18.75" customHeight="1">
      <c r="A51" s="184"/>
      <c r="B51" s="193" t="s">
        <v>122</v>
      </c>
      <c r="C51" s="187"/>
      <c r="D51" s="187"/>
      <c r="E51" s="185">
        <f t="shared" ref="E51:J51" si="4">E54</f>
        <v>36247.164000000004</v>
      </c>
      <c r="F51" s="185">
        <f t="shared" si="4"/>
        <v>4588.47</v>
      </c>
      <c r="G51" s="185">
        <f>G54</f>
        <v>6000.094000000001</v>
      </c>
      <c r="H51" s="185">
        <f t="shared" si="4"/>
        <v>9214.5999999999985</v>
      </c>
      <c r="I51" s="185">
        <f t="shared" si="4"/>
        <v>8046</v>
      </c>
      <c r="J51" s="185">
        <f t="shared" si="4"/>
        <v>8398</v>
      </c>
      <c r="K51" s="117"/>
      <c r="L51" s="108"/>
    </row>
    <row r="52" spans="1:13" s="60" customFormat="1" ht="20.25" customHeight="1">
      <c r="A52" s="184"/>
      <c r="B52" s="69" t="s">
        <v>123</v>
      </c>
      <c r="C52" s="183"/>
      <c r="D52" s="183"/>
      <c r="E52" s="179">
        <f t="shared" ref="E52:J52" si="5">E54</f>
        <v>36247.164000000004</v>
      </c>
      <c r="F52" s="179">
        <f t="shared" si="5"/>
        <v>4588.47</v>
      </c>
      <c r="G52" s="179">
        <f t="shared" si="5"/>
        <v>6000.094000000001</v>
      </c>
      <c r="H52" s="179">
        <f t="shared" si="5"/>
        <v>9214.5999999999985</v>
      </c>
      <c r="I52" s="179">
        <f t="shared" si="5"/>
        <v>8046</v>
      </c>
      <c r="J52" s="179">
        <f t="shared" si="5"/>
        <v>8398</v>
      </c>
      <c r="K52" s="36"/>
      <c r="L52" s="6"/>
    </row>
    <row r="53" spans="1:13" s="60" customFormat="1" ht="20.25" customHeight="1">
      <c r="A53" s="184"/>
      <c r="B53" s="69" t="s">
        <v>124</v>
      </c>
      <c r="C53" s="183"/>
      <c r="D53" s="183"/>
      <c r="E53" s="179">
        <f t="shared" ref="E53:J53" si="6">E54</f>
        <v>36247.164000000004</v>
      </c>
      <c r="F53" s="179">
        <f t="shared" si="6"/>
        <v>4588.47</v>
      </c>
      <c r="G53" s="179">
        <f t="shared" si="6"/>
        <v>6000.094000000001</v>
      </c>
      <c r="H53" s="179">
        <f t="shared" si="6"/>
        <v>9214.5999999999985</v>
      </c>
      <c r="I53" s="179">
        <f t="shared" si="6"/>
        <v>8046</v>
      </c>
      <c r="J53" s="179">
        <f t="shared" si="6"/>
        <v>8398</v>
      </c>
      <c r="K53" s="36"/>
      <c r="L53" s="6"/>
    </row>
    <row r="54" spans="1:13" s="68" customFormat="1" ht="17.25" customHeight="1">
      <c r="A54" s="184"/>
      <c r="B54" s="194" t="s">
        <v>123</v>
      </c>
      <c r="C54" s="183"/>
      <c r="D54" s="1"/>
      <c r="E54" s="188">
        <f>E17+E30+E45</f>
        <v>36247.164000000004</v>
      </c>
      <c r="F54" s="188">
        <f t="shared" ref="F54:J54" si="7">F17+F30+F45</f>
        <v>4588.47</v>
      </c>
      <c r="G54" s="195">
        <f t="shared" si="7"/>
        <v>6000.094000000001</v>
      </c>
      <c r="H54" s="188">
        <f>H17+H30+H45</f>
        <v>9214.5999999999985</v>
      </c>
      <c r="I54" s="188">
        <f t="shared" si="7"/>
        <v>8046</v>
      </c>
      <c r="J54" s="188">
        <f t="shared" si="7"/>
        <v>8398</v>
      </c>
      <c r="K54" s="64"/>
      <c r="L54" s="6"/>
    </row>
    <row r="55" spans="1:13" s="172" customFormat="1" ht="17.25" customHeight="1">
      <c r="A55" s="173"/>
      <c r="B55" s="53"/>
      <c r="C55" s="174"/>
      <c r="D55" s="175"/>
      <c r="E55" s="176"/>
      <c r="F55" s="176"/>
      <c r="G55" s="176"/>
      <c r="H55" s="176"/>
      <c r="I55" s="176"/>
      <c r="J55" s="176"/>
      <c r="K55" s="175"/>
      <c r="L55" s="177"/>
    </row>
    <row r="56" spans="1:13" ht="14.25" customHeight="1">
      <c r="A56" s="132"/>
      <c r="B56" s="238" t="s">
        <v>217</v>
      </c>
      <c r="C56" s="238"/>
      <c r="E56" s="16"/>
      <c r="M56" s="25"/>
    </row>
    <row r="57" spans="1:13" ht="21.75" customHeight="1">
      <c r="B57" s="236" t="s">
        <v>218</v>
      </c>
      <c r="C57" s="237"/>
      <c r="D57" s="237"/>
      <c r="E57" s="237"/>
      <c r="F57" s="237"/>
      <c r="G57" s="237"/>
      <c r="H57" s="237"/>
      <c r="I57" s="237"/>
      <c r="J57" s="237"/>
      <c r="K57" s="237"/>
      <c r="L57" s="237"/>
    </row>
    <row r="58" spans="1:13">
      <c r="B58" s="237"/>
      <c r="C58" s="237"/>
      <c r="D58" s="237"/>
      <c r="E58" s="237"/>
      <c r="F58" s="237"/>
      <c r="G58" s="237"/>
      <c r="H58" s="237"/>
      <c r="I58" s="237"/>
      <c r="J58" s="237"/>
      <c r="K58" s="237"/>
      <c r="L58" s="237"/>
    </row>
  </sheetData>
  <mergeCells count="62">
    <mergeCell ref="B57:L58"/>
    <mergeCell ref="B56:C56"/>
    <mergeCell ref="B30:B31"/>
    <mergeCell ref="L22:L23"/>
    <mergeCell ref="F3:G3"/>
    <mergeCell ref="F5:L5"/>
    <mergeCell ref="K6:L6"/>
    <mergeCell ref="K7:L7"/>
    <mergeCell ref="K20:K21"/>
    <mergeCell ref="L20:L21"/>
    <mergeCell ref="H20:H21"/>
    <mergeCell ref="L13:L14"/>
    <mergeCell ref="A8:L8"/>
    <mergeCell ref="A9:L9"/>
    <mergeCell ref="A16:L16"/>
    <mergeCell ref="A13:A14"/>
    <mergeCell ref="A17:A18"/>
    <mergeCell ref="F13:J13"/>
    <mergeCell ref="I20:I21"/>
    <mergeCell ref="J20:J21"/>
    <mergeCell ref="D20:D21"/>
    <mergeCell ref="C20:C21"/>
    <mergeCell ref="G20:G21"/>
    <mergeCell ref="E20:E21"/>
    <mergeCell ref="F20:F21"/>
    <mergeCell ref="B20:B21"/>
    <mergeCell ref="C13:C14"/>
    <mergeCell ref="D13:D14"/>
    <mergeCell ref="B17:B18"/>
    <mergeCell ref="A20:A21"/>
    <mergeCell ref="B13:B14"/>
    <mergeCell ref="A25:A26"/>
    <mergeCell ref="B25:B26"/>
    <mergeCell ref="E25:E26"/>
    <mergeCell ref="F25:F26"/>
    <mergeCell ref="G25:G26"/>
    <mergeCell ref="C25:C26"/>
    <mergeCell ref="D25:D26"/>
    <mergeCell ref="K22:K23"/>
    <mergeCell ref="F22:F23"/>
    <mergeCell ref="G22:G23"/>
    <mergeCell ref="L25:L26"/>
    <mergeCell ref="H25:H26"/>
    <mergeCell ref="K25:K26"/>
    <mergeCell ref="I25:I26"/>
    <mergeCell ref="J25:J26"/>
    <mergeCell ref="I1:L1"/>
    <mergeCell ref="I2:L2"/>
    <mergeCell ref="I3:L3"/>
    <mergeCell ref="I4:L4"/>
    <mergeCell ref="I22:I23"/>
    <mergeCell ref="J22:J23"/>
    <mergeCell ref="A10:L10"/>
    <mergeCell ref="A11:L11"/>
    <mergeCell ref="H22:H23"/>
    <mergeCell ref="A22:A23"/>
    <mergeCell ref="B22:B23"/>
    <mergeCell ref="E22:E23"/>
    <mergeCell ref="E13:E14"/>
    <mergeCell ref="C22:C23"/>
    <mergeCell ref="D22:D23"/>
    <mergeCell ref="K13:K14"/>
  </mergeCells>
  <phoneticPr fontId="9" type="noConversion"/>
  <pageMargins left="0.63" right="0.23622047244094491" top="0.56999999999999995" bottom="0.35433070866141736" header="0.31496062992125984" footer="0.11811023622047245"/>
  <pageSetup paperSize="9" scale="75" orientation="landscape" r:id="rId1"/>
  <headerFooter alignWithMargins="0"/>
  <rowBreaks count="2" manualBreakCount="2">
    <brk id="24" max="16383" man="1"/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102"/>
  <sheetViews>
    <sheetView tabSelected="1" topLeftCell="A59" zoomScalePageLayoutView="90" workbookViewId="0">
      <selection activeCell="O62" sqref="O62"/>
    </sheetView>
  </sheetViews>
  <sheetFormatPr defaultRowHeight="15"/>
  <cols>
    <col min="1" max="1" width="6.5703125" customWidth="1"/>
    <col min="2" max="2" width="26.28515625" customWidth="1"/>
    <col min="3" max="3" width="11.7109375" customWidth="1"/>
    <col min="4" max="4" width="12" customWidth="1"/>
    <col min="5" max="5" width="24.85546875" customWidth="1"/>
    <col min="6" max="6" width="9.85546875" customWidth="1"/>
    <col min="8" max="8" width="10.42578125" customWidth="1"/>
  </cols>
  <sheetData>
    <row r="1" spans="1:11" ht="19.5" customHeight="1">
      <c r="F1" s="249" t="s">
        <v>195</v>
      </c>
      <c r="G1" s="250"/>
      <c r="H1" s="250"/>
      <c r="I1" s="250"/>
      <c r="J1" s="250"/>
    </row>
    <row r="2" spans="1:11" ht="12.75" customHeight="1">
      <c r="F2" s="249" t="s">
        <v>162</v>
      </c>
      <c r="G2" s="250"/>
      <c r="H2" s="250"/>
      <c r="I2" s="250"/>
      <c r="J2" s="250"/>
    </row>
    <row r="3" spans="1:11" ht="18" customHeight="1">
      <c r="F3" s="249" t="s">
        <v>163</v>
      </c>
      <c r="G3" s="250"/>
      <c r="H3" s="250"/>
      <c r="I3" s="250"/>
      <c r="J3" s="250"/>
    </row>
    <row r="4" spans="1:11" ht="17.25" customHeight="1">
      <c r="F4" s="249" t="s">
        <v>222</v>
      </c>
      <c r="G4" s="249"/>
      <c r="H4" s="249"/>
      <c r="I4" s="249"/>
      <c r="J4" s="249"/>
    </row>
    <row r="5" spans="1:11" ht="6.75" customHeight="1"/>
    <row r="6" spans="1:11" ht="16.5" customHeight="1">
      <c r="A6" s="29"/>
      <c r="B6" s="29"/>
      <c r="C6" s="29"/>
      <c r="D6" s="29"/>
      <c r="E6" s="62"/>
      <c r="F6" s="241" t="s">
        <v>164</v>
      </c>
      <c r="G6" s="241"/>
      <c r="H6" s="241"/>
      <c r="I6" s="241"/>
      <c r="J6" s="250"/>
      <c r="K6" s="250"/>
    </row>
    <row r="7" spans="1:11" ht="14.25" customHeight="1">
      <c r="A7" s="29"/>
      <c r="B7" s="29"/>
      <c r="C7" s="29"/>
      <c r="D7" s="29"/>
      <c r="E7" s="241" t="s">
        <v>213</v>
      </c>
      <c r="F7" s="241"/>
      <c r="G7" s="241"/>
      <c r="H7" s="241"/>
      <c r="I7" s="241"/>
      <c r="J7" s="250"/>
      <c r="K7" s="250"/>
    </row>
    <row r="8" spans="1:11" ht="16.5" customHeight="1">
      <c r="A8" s="29"/>
      <c r="B8" s="29"/>
      <c r="C8" s="29"/>
      <c r="D8" s="29"/>
      <c r="E8" s="61"/>
      <c r="F8" s="241" t="s">
        <v>204</v>
      </c>
      <c r="G8" s="241"/>
      <c r="H8" s="241"/>
      <c r="I8" s="241"/>
      <c r="J8" s="250"/>
    </row>
    <row r="9" spans="1:11" ht="17.25" customHeight="1">
      <c r="A9" s="29"/>
      <c r="B9" s="29"/>
      <c r="C9" s="29"/>
      <c r="D9" s="29"/>
      <c r="E9" s="61"/>
      <c r="F9" s="241" t="s">
        <v>151</v>
      </c>
      <c r="G9" s="241"/>
      <c r="H9" s="241"/>
      <c r="I9" s="241"/>
      <c r="J9" s="250"/>
    </row>
    <row r="10" spans="1:11" ht="0.75" customHeight="1">
      <c r="A10" s="29"/>
      <c r="B10" s="29"/>
      <c r="C10" s="43" t="s">
        <v>49</v>
      </c>
      <c r="D10" s="43"/>
      <c r="E10" s="251" t="s">
        <v>154</v>
      </c>
      <c r="F10" s="251"/>
      <c r="G10" s="251"/>
      <c r="H10" s="251"/>
      <c r="I10" s="251"/>
    </row>
    <row r="11" spans="1:11" ht="19.5" hidden="1" customHeight="1">
      <c r="A11" s="29"/>
      <c r="B11" s="29"/>
      <c r="C11" s="43"/>
      <c r="D11" s="43"/>
      <c r="E11" s="251" t="s">
        <v>152</v>
      </c>
      <c r="F11" s="251"/>
      <c r="G11" s="251"/>
      <c r="H11" s="251"/>
      <c r="I11" s="251"/>
      <c r="J11" s="250"/>
      <c r="K11" s="250"/>
    </row>
    <row r="12" spans="1:11" ht="17.25" hidden="1" customHeight="1">
      <c r="A12" s="29"/>
      <c r="B12" s="29"/>
      <c r="C12" s="30"/>
      <c r="D12" s="43"/>
      <c r="E12" s="251" t="s">
        <v>153</v>
      </c>
      <c r="F12" s="251"/>
      <c r="G12" s="251"/>
      <c r="H12" s="251"/>
      <c r="I12" s="251"/>
      <c r="J12" s="250"/>
    </row>
    <row r="13" spans="1:11" ht="15.75">
      <c r="A13" s="253" t="s">
        <v>50</v>
      </c>
      <c r="B13" s="253"/>
      <c r="C13" s="253"/>
      <c r="D13" s="253"/>
      <c r="E13" s="253"/>
      <c r="F13" s="253"/>
      <c r="G13" s="253"/>
      <c r="H13" s="253"/>
      <c r="I13" s="253"/>
    </row>
    <row r="14" spans="1:11" ht="15.75">
      <c r="A14" s="252" t="s">
        <v>142</v>
      </c>
      <c r="B14" s="252"/>
      <c r="C14" s="252"/>
      <c r="D14" s="252"/>
      <c r="E14" s="252"/>
      <c r="F14" s="252"/>
      <c r="G14" s="252"/>
      <c r="H14" s="252"/>
      <c r="I14" s="252"/>
    </row>
    <row r="15" spans="1:11" ht="52.5" customHeight="1">
      <c r="A15" s="265" t="s">
        <v>51</v>
      </c>
      <c r="B15" s="265" t="s">
        <v>112</v>
      </c>
      <c r="C15" s="265" t="s">
        <v>114</v>
      </c>
      <c r="D15" s="265"/>
      <c r="E15" s="265" t="s">
        <v>115</v>
      </c>
      <c r="F15" s="265" t="s">
        <v>125</v>
      </c>
      <c r="G15" s="271" t="s">
        <v>52</v>
      </c>
      <c r="H15" s="272"/>
      <c r="I15" s="272"/>
      <c r="J15" s="273"/>
      <c r="K15" s="274"/>
    </row>
    <row r="16" spans="1:11" ht="25.5">
      <c r="A16" s="265"/>
      <c r="B16" s="265"/>
      <c r="C16" s="44" t="s">
        <v>5</v>
      </c>
      <c r="D16" s="44" t="s">
        <v>53</v>
      </c>
      <c r="E16" s="265"/>
      <c r="F16" s="265"/>
      <c r="G16" s="44">
        <v>2023</v>
      </c>
      <c r="H16" s="44">
        <v>2024</v>
      </c>
      <c r="I16" s="44">
        <v>2025</v>
      </c>
      <c r="J16" s="77">
        <v>2026</v>
      </c>
      <c r="K16" s="77">
        <v>2027</v>
      </c>
    </row>
    <row r="17" spans="1:11">
      <c r="A17" s="8">
        <v>1</v>
      </c>
      <c r="B17" s="8">
        <v>2</v>
      </c>
      <c r="C17" s="8">
        <v>3</v>
      </c>
      <c r="D17" s="8">
        <v>4</v>
      </c>
      <c r="E17" s="44">
        <v>5</v>
      </c>
      <c r="F17" s="8">
        <v>6</v>
      </c>
      <c r="G17" s="8">
        <v>7</v>
      </c>
      <c r="H17" s="8">
        <v>8</v>
      </c>
      <c r="I17" s="8">
        <v>9</v>
      </c>
      <c r="J17" s="77">
        <v>10</v>
      </c>
      <c r="K17" s="77">
        <v>11</v>
      </c>
    </row>
    <row r="18" spans="1:11" ht="22.5" customHeight="1">
      <c r="A18" s="230" t="s">
        <v>113</v>
      </c>
      <c r="B18" s="268"/>
      <c r="C18" s="268"/>
      <c r="D18" s="268"/>
      <c r="E18" s="268"/>
      <c r="F18" s="268"/>
      <c r="G18" s="268"/>
      <c r="H18" s="268"/>
      <c r="I18" s="269"/>
      <c r="J18" s="55"/>
      <c r="K18" s="55"/>
    </row>
    <row r="19" spans="1:11" ht="129" customHeight="1">
      <c r="A19" s="59">
        <v>1</v>
      </c>
      <c r="B19" s="143" t="s">
        <v>167</v>
      </c>
      <c r="C19" s="122">
        <f>C20+C23+C24+C26+C28+C31+C32+C33</f>
        <v>23909.1</v>
      </c>
      <c r="D19" s="123">
        <f>D20+D24+D26+D28+D31</f>
        <v>0</v>
      </c>
      <c r="E19" s="146"/>
      <c r="F19" s="55"/>
      <c r="G19" s="55"/>
      <c r="H19" s="55"/>
      <c r="I19" s="55"/>
      <c r="J19" s="55"/>
      <c r="K19" s="55"/>
    </row>
    <row r="20" spans="1:11" ht="25.5">
      <c r="A20" s="246" t="s">
        <v>4</v>
      </c>
      <c r="B20" s="247" t="s">
        <v>116</v>
      </c>
      <c r="C20" s="248">
        <f>'перечень мероприятий'!E19</f>
        <v>16382.5</v>
      </c>
      <c r="D20" s="248">
        <v>0</v>
      </c>
      <c r="E20" s="140" t="s">
        <v>54</v>
      </c>
      <c r="F20" s="44" t="s">
        <v>55</v>
      </c>
      <c r="G20" s="39" t="s">
        <v>56</v>
      </c>
      <c r="H20" s="39" t="s">
        <v>56</v>
      </c>
      <c r="I20" s="44">
        <v>1</v>
      </c>
      <c r="J20" s="77">
        <v>1</v>
      </c>
      <c r="K20" s="77">
        <v>1</v>
      </c>
    </row>
    <row r="21" spans="1:11" ht="25.5">
      <c r="A21" s="246"/>
      <c r="B21" s="247"/>
      <c r="C21" s="248"/>
      <c r="D21" s="248"/>
      <c r="E21" s="140" t="s">
        <v>57</v>
      </c>
      <c r="F21" s="44" t="s">
        <v>58</v>
      </c>
      <c r="G21" s="93" t="s">
        <v>160</v>
      </c>
      <c r="H21" s="167" t="s">
        <v>211</v>
      </c>
      <c r="I21" s="94">
        <v>77</v>
      </c>
      <c r="J21" s="77">
        <v>82</v>
      </c>
      <c r="K21" s="77">
        <v>87</v>
      </c>
    </row>
    <row r="22" spans="1:11" ht="27" customHeight="1">
      <c r="A22" s="246"/>
      <c r="B22" s="247"/>
      <c r="C22" s="248"/>
      <c r="D22" s="248"/>
      <c r="E22" s="140" t="s">
        <v>59</v>
      </c>
      <c r="F22" s="44" t="s">
        <v>55</v>
      </c>
      <c r="G22" s="92" t="s">
        <v>118</v>
      </c>
      <c r="H22" s="92" t="s">
        <v>118</v>
      </c>
      <c r="I22" s="44">
        <v>2</v>
      </c>
      <c r="J22" s="77">
        <v>2</v>
      </c>
      <c r="K22" s="77">
        <v>2</v>
      </c>
    </row>
    <row r="23" spans="1:11" ht="52.5" customHeight="1">
      <c r="A23" s="79" t="s">
        <v>6</v>
      </c>
      <c r="B23" s="78" t="s">
        <v>7</v>
      </c>
      <c r="C23" s="80">
        <f>'перечень мероприятий'!E20</f>
        <v>0</v>
      </c>
      <c r="D23" s="80">
        <v>0</v>
      </c>
      <c r="E23" s="140" t="s">
        <v>60</v>
      </c>
      <c r="F23" s="44" t="s">
        <v>55</v>
      </c>
      <c r="G23" s="44">
        <v>5</v>
      </c>
      <c r="H23" s="44">
        <v>5</v>
      </c>
      <c r="I23" s="44">
        <v>5</v>
      </c>
      <c r="J23" s="77">
        <v>5</v>
      </c>
      <c r="K23" s="77">
        <v>5</v>
      </c>
    </row>
    <row r="24" spans="1:11" ht="29.25" customHeight="1">
      <c r="A24" s="246" t="s">
        <v>8</v>
      </c>
      <c r="B24" s="247" t="str">
        <f>'[1]перечень мероприятий'!B13</f>
        <v>Проведение учений на социально значимых и потенциально опасных объектах</v>
      </c>
      <c r="C24" s="248">
        <v>0</v>
      </c>
      <c r="D24" s="248">
        <v>0</v>
      </c>
      <c r="E24" s="140" t="s">
        <v>61</v>
      </c>
      <c r="F24" s="44" t="s">
        <v>55</v>
      </c>
      <c r="G24" s="44">
        <v>1</v>
      </c>
      <c r="H24" s="44">
        <v>1</v>
      </c>
      <c r="I24" s="44">
        <v>1</v>
      </c>
      <c r="J24" s="77">
        <v>1</v>
      </c>
      <c r="K24" s="77">
        <v>1</v>
      </c>
    </row>
    <row r="25" spans="1:11" ht="22.5" customHeight="1">
      <c r="A25" s="246"/>
      <c r="B25" s="247"/>
      <c r="C25" s="248"/>
      <c r="D25" s="248"/>
      <c r="E25" s="140" t="s">
        <v>62</v>
      </c>
      <c r="F25" s="44" t="s">
        <v>63</v>
      </c>
      <c r="G25" s="44">
        <v>50</v>
      </c>
      <c r="H25" s="162">
        <v>50</v>
      </c>
      <c r="I25" s="162">
        <v>50</v>
      </c>
      <c r="J25" s="162">
        <v>50</v>
      </c>
      <c r="K25" s="162">
        <v>50</v>
      </c>
    </row>
    <row r="26" spans="1:11" ht="24" customHeight="1">
      <c r="A26" s="270" t="s">
        <v>11</v>
      </c>
      <c r="B26" s="275" t="s">
        <v>12</v>
      </c>
      <c r="C26" s="276">
        <f>'перечень мероприятий'!E24</f>
        <v>3145</v>
      </c>
      <c r="D26" s="276">
        <v>0</v>
      </c>
      <c r="E26" s="118" t="s">
        <v>64</v>
      </c>
      <c r="F26" s="118" t="s">
        <v>55</v>
      </c>
      <c r="G26" s="118">
        <v>149</v>
      </c>
      <c r="H26" s="118">
        <v>185</v>
      </c>
      <c r="I26" s="118">
        <v>170</v>
      </c>
      <c r="J26" s="118">
        <v>175</v>
      </c>
      <c r="K26" s="118">
        <v>180</v>
      </c>
    </row>
    <row r="27" spans="1:11" ht="36.75" customHeight="1">
      <c r="A27" s="270"/>
      <c r="B27" s="275"/>
      <c r="C27" s="276"/>
      <c r="D27" s="276"/>
      <c r="E27" s="118" t="s">
        <v>65</v>
      </c>
      <c r="F27" s="118" t="s">
        <v>63</v>
      </c>
      <c r="G27" s="118">
        <v>12</v>
      </c>
      <c r="H27" s="118">
        <v>12</v>
      </c>
      <c r="I27" s="118">
        <v>12</v>
      </c>
      <c r="J27" s="118">
        <v>12</v>
      </c>
      <c r="K27" s="118">
        <v>12</v>
      </c>
    </row>
    <row r="28" spans="1:11" ht="36.75" customHeight="1">
      <c r="A28" s="254" t="s">
        <v>13</v>
      </c>
      <c r="B28" s="259" t="str">
        <f>'перечень мероприятий'!B25</f>
        <v>Обслуживание системы контроля доступа и пожарной сигнализации в здании администрации МО Сертолово</v>
      </c>
      <c r="C28" s="262">
        <f>'перечень мероприятий'!E25</f>
        <v>700.35</v>
      </c>
      <c r="D28" s="262">
        <v>0</v>
      </c>
      <c r="E28" s="266" t="s">
        <v>187</v>
      </c>
      <c r="F28" s="266" t="s">
        <v>58</v>
      </c>
      <c r="G28" s="266">
        <v>17</v>
      </c>
      <c r="H28" s="266"/>
      <c r="I28" s="266"/>
      <c r="J28" s="266"/>
      <c r="K28" s="284"/>
    </row>
    <row r="29" spans="1:11" ht="36.75" customHeight="1">
      <c r="A29" s="255"/>
      <c r="B29" s="260"/>
      <c r="C29" s="263"/>
      <c r="D29" s="263"/>
      <c r="E29" s="283"/>
      <c r="F29" s="283"/>
      <c r="G29" s="283"/>
      <c r="H29" s="283"/>
      <c r="I29" s="283"/>
      <c r="J29" s="283"/>
      <c r="K29" s="285"/>
    </row>
    <row r="30" spans="1:11" ht="51" customHeight="1">
      <c r="A30" s="256"/>
      <c r="B30" s="261"/>
      <c r="C30" s="264"/>
      <c r="D30" s="264"/>
      <c r="E30" s="77" t="s">
        <v>80</v>
      </c>
      <c r="F30" s="118" t="s">
        <v>55</v>
      </c>
      <c r="G30" s="118">
        <v>1</v>
      </c>
      <c r="H30" s="118">
        <v>1</v>
      </c>
      <c r="I30" s="118">
        <v>1</v>
      </c>
      <c r="J30" s="77">
        <v>1</v>
      </c>
      <c r="K30" s="77">
        <v>1</v>
      </c>
    </row>
    <row r="31" spans="1:11" ht="47.25" customHeight="1">
      <c r="A31" s="76" t="s">
        <v>15</v>
      </c>
      <c r="B31" s="42" t="str">
        <f>'перечень мероприятий'!B27</f>
        <v>Правовое информирование по вопросам профилактики правонарушений</v>
      </c>
      <c r="C31" s="41">
        <f>'перечень мероприятий'!E27</f>
        <v>0</v>
      </c>
      <c r="D31" s="40">
        <v>0</v>
      </c>
      <c r="E31" s="140" t="s">
        <v>60</v>
      </c>
      <c r="F31" s="44" t="s">
        <v>66</v>
      </c>
      <c r="G31" s="44">
        <v>5</v>
      </c>
      <c r="H31" s="44">
        <v>5</v>
      </c>
      <c r="I31" s="44">
        <v>5</v>
      </c>
      <c r="J31" s="77">
        <v>5</v>
      </c>
      <c r="K31" s="77">
        <v>5</v>
      </c>
    </row>
    <row r="32" spans="1:11" ht="44.25" customHeight="1">
      <c r="A32" s="96" t="s">
        <v>16</v>
      </c>
      <c r="B32" s="119" t="s">
        <v>103</v>
      </c>
      <c r="C32" s="97">
        <f>'перечень мероприятий'!E28</f>
        <v>2776.3</v>
      </c>
      <c r="D32" s="97">
        <v>0</v>
      </c>
      <c r="E32" s="118" t="s">
        <v>57</v>
      </c>
      <c r="F32" s="118" t="s">
        <v>102</v>
      </c>
      <c r="G32" s="118">
        <v>6</v>
      </c>
      <c r="H32" s="118">
        <v>10</v>
      </c>
      <c r="I32" s="118">
        <v>5</v>
      </c>
      <c r="J32" s="77">
        <v>5</v>
      </c>
      <c r="K32" s="77">
        <v>5</v>
      </c>
    </row>
    <row r="33" spans="1:11" ht="55.5" customHeight="1">
      <c r="A33" s="164" t="s">
        <v>178</v>
      </c>
      <c r="B33" s="165" t="s">
        <v>179</v>
      </c>
      <c r="C33" s="166">
        <f>'перечень мероприятий'!E29</f>
        <v>904.95</v>
      </c>
      <c r="D33" s="163">
        <v>0</v>
      </c>
      <c r="E33" s="118" t="s">
        <v>184</v>
      </c>
      <c r="F33" s="118" t="s">
        <v>102</v>
      </c>
      <c r="G33" s="118">
        <v>1</v>
      </c>
      <c r="H33" s="118">
        <v>3</v>
      </c>
      <c r="I33" s="118">
        <v>3</v>
      </c>
      <c r="J33" s="77">
        <v>3</v>
      </c>
      <c r="K33" s="77">
        <v>3</v>
      </c>
    </row>
    <row r="34" spans="1:11" ht="116.25" customHeight="1">
      <c r="A34" s="67" t="s">
        <v>127</v>
      </c>
      <c r="B34" s="144" t="s">
        <v>168</v>
      </c>
      <c r="C34" s="9">
        <f>C35+C37+C40+C43+C44+C46+C48+C49+C50+C51+C52+C53</f>
        <v>12338.064000000002</v>
      </c>
      <c r="D34" s="9">
        <v>0</v>
      </c>
      <c r="E34" s="140"/>
      <c r="F34" s="44"/>
      <c r="G34" s="44"/>
      <c r="H34" s="44"/>
      <c r="I34" s="44"/>
      <c r="J34" s="77"/>
      <c r="K34" s="77"/>
    </row>
    <row r="35" spans="1:11">
      <c r="A35" s="246" t="s">
        <v>22</v>
      </c>
      <c r="B35" s="247" t="s">
        <v>68</v>
      </c>
      <c r="C35" s="248">
        <f>'перечень мероприятий'!E32</f>
        <v>0</v>
      </c>
      <c r="D35" s="257">
        <v>0</v>
      </c>
      <c r="E35" s="140" t="s">
        <v>61</v>
      </c>
      <c r="F35" s="44" t="s">
        <v>55</v>
      </c>
      <c r="G35" s="44">
        <v>1</v>
      </c>
      <c r="H35" s="44">
        <v>1</v>
      </c>
      <c r="I35" s="44">
        <v>1</v>
      </c>
      <c r="J35" s="77">
        <v>1</v>
      </c>
      <c r="K35" s="77">
        <v>1</v>
      </c>
    </row>
    <row r="36" spans="1:11" ht="27" customHeight="1">
      <c r="A36" s="246"/>
      <c r="B36" s="247"/>
      <c r="C36" s="248"/>
      <c r="D36" s="257"/>
      <c r="E36" s="140" t="s">
        <v>62</v>
      </c>
      <c r="F36" s="44" t="s">
        <v>63</v>
      </c>
      <c r="G36" s="44">
        <v>50</v>
      </c>
      <c r="H36" s="162">
        <v>50</v>
      </c>
      <c r="I36" s="162">
        <v>50</v>
      </c>
      <c r="J36" s="162">
        <v>50</v>
      </c>
      <c r="K36" s="162">
        <v>50</v>
      </c>
    </row>
    <row r="37" spans="1:11">
      <c r="A37" s="246" t="s">
        <v>25</v>
      </c>
      <c r="B37" s="247" t="s">
        <v>26</v>
      </c>
      <c r="C37" s="248">
        <f>'перечень мероприятий'!E33</f>
        <v>186.3</v>
      </c>
      <c r="D37" s="257">
        <v>0</v>
      </c>
      <c r="E37" s="140" t="s">
        <v>60</v>
      </c>
      <c r="F37" s="44" t="s">
        <v>55</v>
      </c>
      <c r="G37" s="44">
        <v>12</v>
      </c>
      <c r="H37" s="44">
        <v>35</v>
      </c>
      <c r="I37" s="44">
        <v>35</v>
      </c>
      <c r="J37" s="77">
        <v>40</v>
      </c>
      <c r="K37" s="77">
        <v>40</v>
      </c>
    </row>
    <row r="38" spans="1:11">
      <c r="A38" s="246"/>
      <c r="B38" s="247"/>
      <c r="C38" s="248"/>
      <c r="D38" s="257"/>
      <c r="E38" s="168" t="s">
        <v>212</v>
      </c>
      <c r="F38" s="168" t="s">
        <v>102</v>
      </c>
      <c r="G38" s="168">
        <v>0</v>
      </c>
      <c r="H38" s="168">
        <v>30</v>
      </c>
      <c r="I38" s="168"/>
      <c r="J38" s="77"/>
      <c r="K38" s="77"/>
    </row>
    <row r="39" spans="1:11" ht="45" customHeight="1">
      <c r="A39" s="246"/>
      <c r="B39" s="247"/>
      <c r="C39" s="248"/>
      <c r="D39" s="257"/>
      <c r="E39" s="140" t="s">
        <v>69</v>
      </c>
      <c r="F39" s="44" t="s">
        <v>58</v>
      </c>
      <c r="G39" s="44">
        <v>15</v>
      </c>
      <c r="H39" s="44">
        <v>30</v>
      </c>
      <c r="I39" s="82">
        <v>15</v>
      </c>
      <c r="J39" s="77">
        <v>15</v>
      </c>
      <c r="K39" s="77">
        <v>15</v>
      </c>
    </row>
    <row r="40" spans="1:11" ht="19.5" customHeight="1">
      <c r="A40" s="254" t="s">
        <v>28</v>
      </c>
      <c r="B40" s="259" t="s">
        <v>139</v>
      </c>
      <c r="C40" s="262">
        <f>'перечень мероприятий'!E34</f>
        <v>122.2</v>
      </c>
      <c r="D40" s="279">
        <v>0</v>
      </c>
      <c r="E40" s="266" t="s">
        <v>70</v>
      </c>
      <c r="F40" s="266" t="s">
        <v>58</v>
      </c>
      <c r="G40" s="266">
        <v>3</v>
      </c>
      <c r="H40" s="266">
        <v>3</v>
      </c>
      <c r="I40" s="266">
        <v>3</v>
      </c>
      <c r="J40" s="266">
        <v>3</v>
      </c>
      <c r="K40" s="266">
        <v>3</v>
      </c>
    </row>
    <row r="41" spans="1:11" ht="21.75" customHeight="1">
      <c r="A41" s="255"/>
      <c r="B41" s="260"/>
      <c r="C41" s="263"/>
      <c r="D41" s="280"/>
      <c r="E41" s="267"/>
      <c r="F41" s="267"/>
      <c r="G41" s="267"/>
      <c r="H41" s="267"/>
      <c r="I41" s="267"/>
      <c r="J41" s="267"/>
      <c r="K41" s="267"/>
    </row>
    <row r="42" spans="1:11" ht="25.5" customHeight="1">
      <c r="A42" s="267"/>
      <c r="B42" s="278"/>
      <c r="C42" s="267"/>
      <c r="D42" s="267"/>
      <c r="E42" s="118" t="s">
        <v>140</v>
      </c>
      <c r="F42" s="118" t="s">
        <v>58</v>
      </c>
      <c r="G42" s="118">
        <v>1</v>
      </c>
      <c r="H42" s="118">
        <v>1</v>
      </c>
      <c r="I42" s="118"/>
      <c r="J42" s="77"/>
      <c r="K42" s="77"/>
    </row>
    <row r="43" spans="1:11" ht="191.25" customHeight="1">
      <c r="A43" s="83" t="s">
        <v>30</v>
      </c>
      <c r="B43" s="201" t="s">
        <v>71</v>
      </c>
      <c r="C43" s="90">
        <f>'перечень мероприятий'!E35</f>
        <v>241.7</v>
      </c>
      <c r="D43" s="40">
        <v>0</v>
      </c>
      <c r="E43" s="140" t="s">
        <v>72</v>
      </c>
      <c r="F43" s="44" t="s">
        <v>55</v>
      </c>
      <c r="G43" s="44">
        <v>1</v>
      </c>
      <c r="H43" s="44">
        <v>1</v>
      </c>
      <c r="I43" s="44">
        <v>1</v>
      </c>
      <c r="J43" s="77">
        <v>1</v>
      </c>
      <c r="K43" s="77">
        <v>1</v>
      </c>
    </row>
    <row r="44" spans="1:11" ht="25.5">
      <c r="A44" s="246" t="s">
        <v>31</v>
      </c>
      <c r="B44" s="258" t="s">
        <v>73</v>
      </c>
      <c r="C44" s="257">
        <f>'перечень мероприятий'!E36</f>
        <v>0</v>
      </c>
      <c r="D44" s="248">
        <v>0</v>
      </c>
      <c r="E44" s="140" t="s">
        <v>74</v>
      </c>
      <c r="F44" s="44" t="s">
        <v>63</v>
      </c>
      <c r="G44" s="44">
        <v>10</v>
      </c>
      <c r="H44" s="44">
        <v>10</v>
      </c>
      <c r="I44" s="44">
        <v>10</v>
      </c>
      <c r="J44" s="77">
        <v>10</v>
      </c>
      <c r="K44" s="77">
        <v>10</v>
      </c>
    </row>
    <row r="45" spans="1:11" ht="25.5">
      <c r="A45" s="246"/>
      <c r="B45" s="258"/>
      <c r="C45" s="257"/>
      <c r="D45" s="248"/>
      <c r="E45" s="140" t="s">
        <v>75</v>
      </c>
      <c r="F45" s="44" t="s">
        <v>63</v>
      </c>
      <c r="G45" s="44">
        <v>10</v>
      </c>
      <c r="H45" s="44">
        <v>10</v>
      </c>
      <c r="I45" s="44">
        <v>10</v>
      </c>
      <c r="J45" s="77">
        <v>10</v>
      </c>
      <c r="K45" s="77">
        <v>10</v>
      </c>
    </row>
    <row r="46" spans="1:11" ht="25.5">
      <c r="A46" s="246" t="s">
        <v>34</v>
      </c>
      <c r="B46" s="258" t="s">
        <v>38</v>
      </c>
      <c r="C46" s="257">
        <f>'перечень мероприятий'!E37</f>
        <v>0</v>
      </c>
      <c r="D46" s="248">
        <v>0</v>
      </c>
      <c r="E46" s="140" t="s">
        <v>67</v>
      </c>
      <c r="F46" s="44" t="s">
        <v>63</v>
      </c>
      <c r="G46" s="44">
        <v>20</v>
      </c>
      <c r="H46" s="44">
        <v>25</v>
      </c>
      <c r="I46" s="44">
        <v>30</v>
      </c>
      <c r="J46" s="77">
        <v>32</v>
      </c>
      <c r="K46" s="77">
        <v>35</v>
      </c>
    </row>
    <row r="47" spans="1:11" ht="36.75" customHeight="1">
      <c r="A47" s="246"/>
      <c r="B47" s="258"/>
      <c r="C47" s="257"/>
      <c r="D47" s="248"/>
      <c r="E47" s="140" t="s">
        <v>76</v>
      </c>
      <c r="F47" s="44" t="s">
        <v>63</v>
      </c>
      <c r="G47" s="44">
        <v>20</v>
      </c>
      <c r="H47" s="44">
        <v>25</v>
      </c>
      <c r="I47" s="44">
        <v>30</v>
      </c>
      <c r="J47" s="77">
        <v>32</v>
      </c>
      <c r="K47" s="77">
        <v>35</v>
      </c>
    </row>
    <row r="48" spans="1:11" ht="25.5">
      <c r="A48" s="83" t="s">
        <v>37</v>
      </c>
      <c r="B48" s="139" t="s">
        <v>41</v>
      </c>
      <c r="C48" s="91">
        <f>'перечень мероприятий'!E38</f>
        <v>17.170000000000002</v>
      </c>
      <c r="D48" s="40">
        <v>0</v>
      </c>
      <c r="E48" s="140" t="s">
        <v>126</v>
      </c>
      <c r="F48" s="44" t="s">
        <v>77</v>
      </c>
      <c r="G48" s="44">
        <v>1</v>
      </c>
      <c r="H48" s="44"/>
      <c r="I48" s="82"/>
      <c r="J48" s="77">
        <v>1</v>
      </c>
      <c r="K48" s="77">
        <v>3</v>
      </c>
    </row>
    <row r="49" spans="1:11" ht="51">
      <c r="A49" s="83" t="s">
        <v>40</v>
      </c>
      <c r="B49" s="139" t="s">
        <v>44</v>
      </c>
      <c r="C49" s="41">
        <v>0</v>
      </c>
      <c r="D49" s="40">
        <v>0</v>
      </c>
      <c r="E49" s="140" t="s">
        <v>61</v>
      </c>
      <c r="F49" s="44" t="s">
        <v>55</v>
      </c>
      <c r="G49" s="44"/>
      <c r="H49" s="44">
        <v>1</v>
      </c>
      <c r="I49" s="44"/>
      <c r="J49" s="77"/>
      <c r="K49" s="77"/>
    </row>
    <row r="50" spans="1:11" ht="56.25" customHeight="1">
      <c r="A50" s="83" t="s">
        <v>43</v>
      </c>
      <c r="B50" s="139" t="str">
        <f>'перечень мероприятий'!B40</f>
        <v xml:space="preserve">Поставка и техническое обслуживание переносных средств пожаротушения (огнетушителей ОП 4) </v>
      </c>
      <c r="C50" s="41">
        <f>'перечень мероприятий'!E40</f>
        <v>5.9</v>
      </c>
      <c r="D50" s="40">
        <v>0</v>
      </c>
      <c r="E50" s="140" t="s">
        <v>85</v>
      </c>
      <c r="F50" s="121" t="s">
        <v>58</v>
      </c>
      <c r="G50" s="44"/>
      <c r="H50" s="44"/>
      <c r="I50" s="44">
        <v>10</v>
      </c>
      <c r="J50" s="77"/>
      <c r="K50" s="77"/>
    </row>
    <row r="51" spans="1:11" ht="44.25" customHeight="1">
      <c r="A51" s="96" t="s">
        <v>45</v>
      </c>
      <c r="B51" s="95" t="s">
        <v>138</v>
      </c>
      <c r="C51" s="97">
        <f>'перечень мероприятий'!E41</f>
        <v>8574.094000000001</v>
      </c>
      <c r="D51" s="97">
        <v>0</v>
      </c>
      <c r="E51" s="140" t="s">
        <v>149</v>
      </c>
      <c r="F51" s="88" t="s">
        <v>55</v>
      </c>
      <c r="G51" s="88">
        <v>1</v>
      </c>
      <c r="H51" s="88">
        <v>1</v>
      </c>
      <c r="I51" s="88">
        <v>1</v>
      </c>
      <c r="J51" s="77">
        <v>2</v>
      </c>
      <c r="K51" s="77">
        <v>1</v>
      </c>
    </row>
    <row r="52" spans="1:11" ht="44.25" customHeight="1">
      <c r="A52" s="96" t="s">
        <v>172</v>
      </c>
      <c r="B52" s="95" t="s">
        <v>19</v>
      </c>
      <c r="C52" s="97">
        <f>'перечень мероприятий'!E42</f>
        <v>206</v>
      </c>
      <c r="D52" s="97">
        <v>0</v>
      </c>
      <c r="E52" s="140" t="s">
        <v>62</v>
      </c>
      <c r="F52" s="111" t="s">
        <v>77</v>
      </c>
      <c r="G52" s="111">
        <v>30</v>
      </c>
      <c r="H52" s="111">
        <v>30</v>
      </c>
      <c r="I52" s="111">
        <v>30</v>
      </c>
      <c r="J52" s="77">
        <v>30</v>
      </c>
      <c r="K52" s="77">
        <v>30</v>
      </c>
    </row>
    <row r="53" spans="1:11" ht="44.25" customHeight="1">
      <c r="A53" s="116" t="s">
        <v>181</v>
      </c>
      <c r="B53" s="145" t="s">
        <v>188</v>
      </c>
      <c r="C53" s="130">
        <f>'перечень мероприятий'!E43</f>
        <v>2984.7</v>
      </c>
      <c r="D53" s="130">
        <v>0</v>
      </c>
      <c r="E53" s="130" t="s">
        <v>184</v>
      </c>
      <c r="F53" s="127" t="s">
        <v>55</v>
      </c>
      <c r="G53" s="131">
        <v>1</v>
      </c>
      <c r="H53" s="131" t="s">
        <v>56</v>
      </c>
      <c r="I53" s="131" t="s">
        <v>56</v>
      </c>
      <c r="J53" s="131" t="s">
        <v>56</v>
      </c>
      <c r="K53" s="198" t="s">
        <v>56</v>
      </c>
    </row>
    <row r="54" spans="1:11" ht="65.25" customHeight="1">
      <c r="A54" s="116" t="s">
        <v>199</v>
      </c>
      <c r="B54" s="145" t="s">
        <v>210</v>
      </c>
      <c r="C54" s="130">
        <v>0</v>
      </c>
      <c r="D54" s="130">
        <v>0</v>
      </c>
      <c r="E54" s="130" t="s">
        <v>202</v>
      </c>
      <c r="F54" s="152" t="s">
        <v>55</v>
      </c>
      <c r="G54" s="131" t="s">
        <v>203</v>
      </c>
      <c r="H54" s="131" t="s">
        <v>56</v>
      </c>
      <c r="I54" s="131" t="s">
        <v>56</v>
      </c>
      <c r="J54" s="131" t="s">
        <v>56</v>
      </c>
      <c r="K54" s="156" t="s">
        <v>56</v>
      </c>
    </row>
    <row r="55" spans="1:11" ht="78.75" customHeight="1">
      <c r="A55" s="67" t="s">
        <v>128</v>
      </c>
      <c r="B55" s="144" t="s">
        <v>169</v>
      </c>
      <c r="C55" s="27">
        <f>C56</f>
        <v>0</v>
      </c>
      <c r="D55" s="9">
        <f>D56</f>
        <v>0</v>
      </c>
      <c r="E55" s="140"/>
      <c r="F55" s="44"/>
      <c r="G55" s="44"/>
      <c r="H55" s="44"/>
      <c r="I55" s="44"/>
      <c r="J55" s="77"/>
      <c r="K55" s="77"/>
    </row>
    <row r="56" spans="1:11" ht="61.5" customHeight="1">
      <c r="A56" s="28" t="s">
        <v>47</v>
      </c>
      <c r="B56" s="135" t="s">
        <v>121</v>
      </c>
      <c r="C56" s="51">
        <v>0</v>
      </c>
      <c r="D56" s="51">
        <v>0</v>
      </c>
      <c r="E56" s="140" t="s">
        <v>86</v>
      </c>
      <c r="F56" s="44" t="s">
        <v>55</v>
      </c>
      <c r="G56" s="81" t="s">
        <v>119</v>
      </c>
      <c r="H56" s="81" t="s">
        <v>119</v>
      </c>
      <c r="I56" s="44">
        <v>4</v>
      </c>
      <c r="J56" s="77">
        <v>4</v>
      </c>
      <c r="K56" s="77">
        <v>4</v>
      </c>
    </row>
    <row r="57" spans="1:11" ht="75" customHeight="1">
      <c r="A57" s="28" t="s">
        <v>120</v>
      </c>
      <c r="B57" s="135" t="s">
        <v>79</v>
      </c>
      <c r="C57" s="58">
        <v>0</v>
      </c>
      <c r="D57" s="58">
        <v>0</v>
      </c>
      <c r="E57" s="140" t="s">
        <v>86</v>
      </c>
      <c r="F57" s="57" t="s">
        <v>55</v>
      </c>
      <c r="G57" s="112" t="s">
        <v>173</v>
      </c>
      <c r="H57" s="112" t="s">
        <v>174</v>
      </c>
      <c r="I57" s="57">
        <v>6</v>
      </c>
      <c r="J57" s="77">
        <v>7</v>
      </c>
      <c r="K57" s="77">
        <v>8</v>
      </c>
    </row>
    <row r="58" spans="1:11" ht="75" customHeight="1">
      <c r="A58" s="120" t="s">
        <v>173</v>
      </c>
      <c r="B58" s="142" t="s">
        <v>183</v>
      </c>
      <c r="C58" s="108">
        <v>0</v>
      </c>
      <c r="D58" s="108">
        <v>0</v>
      </c>
      <c r="E58" s="108"/>
      <c r="F58" s="108"/>
      <c r="G58" s="108"/>
      <c r="H58" s="108"/>
      <c r="I58" s="108"/>
      <c r="J58" s="108"/>
      <c r="K58" s="108"/>
    </row>
    <row r="59" spans="1:11" ht="75" customHeight="1">
      <c r="A59" s="120" t="s">
        <v>176</v>
      </c>
      <c r="B59" s="149" t="s">
        <v>197</v>
      </c>
      <c r="C59" s="130">
        <v>0</v>
      </c>
      <c r="D59" s="130">
        <v>0</v>
      </c>
      <c r="E59" s="130" t="s">
        <v>86</v>
      </c>
      <c r="F59" s="130" t="s">
        <v>55</v>
      </c>
      <c r="G59" s="126">
        <v>1</v>
      </c>
      <c r="H59" s="153" t="s">
        <v>118</v>
      </c>
      <c r="I59" s="126">
        <v>2</v>
      </c>
      <c r="J59" s="153" t="s">
        <v>119</v>
      </c>
      <c r="K59" s="126">
        <v>3</v>
      </c>
    </row>
    <row r="60" spans="1:11" ht="75" customHeight="1">
      <c r="A60" s="120" t="s">
        <v>177</v>
      </c>
      <c r="B60" s="141" t="s">
        <v>192</v>
      </c>
      <c r="C60" s="130">
        <v>0</v>
      </c>
      <c r="D60" s="130">
        <v>0</v>
      </c>
      <c r="E60" s="130" t="s">
        <v>86</v>
      </c>
      <c r="F60" s="130" t="s">
        <v>55</v>
      </c>
      <c r="G60" s="133" t="s">
        <v>56</v>
      </c>
      <c r="H60" s="153" t="s">
        <v>118</v>
      </c>
      <c r="I60" s="153" t="s">
        <v>118</v>
      </c>
      <c r="J60" s="153" t="s">
        <v>119</v>
      </c>
      <c r="K60" s="153" t="s">
        <v>119</v>
      </c>
    </row>
    <row r="61" spans="1:11" ht="26.25" customHeight="1">
      <c r="A61" s="28"/>
      <c r="B61" s="138" t="s">
        <v>190</v>
      </c>
      <c r="C61" s="129">
        <f>C62</f>
        <v>36247.164000000004</v>
      </c>
      <c r="D61" s="129">
        <f>D62</f>
        <v>0</v>
      </c>
      <c r="E61" s="128"/>
      <c r="F61" s="128"/>
      <c r="G61" s="125"/>
      <c r="H61" s="125"/>
      <c r="I61" s="128"/>
      <c r="J61" s="77"/>
      <c r="K61" s="77"/>
    </row>
    <row r="62" spans="1:11" ht="18" customHeight="1">
      <c r="A62" s="281" t="s">
        <v>191</v>
      </c>
      <c r="B62" s="282"/>
      <c r="C62" s="9">
        <f>C19+C34+C55</f>
        <v>36247.164000000004</v>
      </c>
      <c r="D62" s="9">
        <v>0</v>
      </c>
      <c r="E62" s="66"/>
      <c r="F62" s="10"/>
      <c r="G62" s="10"/>
      <c r="H62" s="10"/>
      <c r="I62" s="10"/>
      <c r="J62" s="77"/>
      <c r="K62" s="77"/>
    </row>
    <row r="63" spans="1:11" ht="20.25" customHeight="1">
      <c r="A63" s="13"/>
      <c r="B63" s="13"/>
      <c r="C63" s="14"/>
      <c r="D63" s="14"/>
      <c r="E63" s="13"/>
      <c r="F63" s="15"/>
      <c r="G63" s="15"/>
      <c r="H63" s="15"/>
      <c r="I63" s="15"/>
    </row>
    <row r="64" spans="1:11" ht="15" customHeight="1">
      <c r="A64" s="11" t="s">
        <v>78</v>
      </c>
      <c r="B64" s="29"/>
      <c r="C64" s="29"/>
      <c r="D64" s="29"/>
      <c r="E64" s="29"/>
      <c r="F64" s="29"/>
      <c r="G64" s="29"/>
      <c r="H64" s="29"/>
      <c r="I64" s="12"/>
    </row>
    <row r="65" spans="1:11" ht="20.25" customHeight="1">
      <c r="A65" s="277" t="s">
        <v>216</v>
      </c>
      <c r="B65" s="277"/>
      <c r="C65" s="277"/>
      <c r="D65" s="277"/>
      <c r="E65" s="277"/>
      <c r="F65" s="277"/>
      <c r="G65" s="277"/>
      <c r="H65" s="277"/>
      <c r="I65" s="277"/>
      <c r="J65" s="277"/>
      <c r="K65" s="277"/>
    </row>
    <row r="66" spans="1:11" ht="11.25" customHeight="1">
      <c r="A66" s="277"/>
      <c r="B66" s="277"/>
      <c r="C66" s="277"/>
      <c r="D66" s="277"/>
      <c r="E66" s="277"/>
      <c r="F66" s="277"/>
      <c r="G66" s="277"/>
      <c r="H66" s="277"/>
      <c r="I66" s="277"/>
      <c r="J66" s="277"/>
      <c r="K66" s="277"/>
    </row>
    <row r="67" spans="1:11">
      <c r="A67" s="29"/>
      <c r="B67" s="29"/>
      <c r="C67" s="29"/>
      <c r="D67" s="29"/>
      <c r="E67" s="29"/>
      <c r="F67" s="29"/>
      <c r="G67" s="29"/>
      <c r="H67" s="29"/>
      <c r="I67" s="29"/>
    </row>
    <row r="68" spans="1:11" ht="15" customHeight="1">
      <c r="A68" s="29"/>
      <c r="B68" s="29"/>
      <c r="C68" s="29"/>
      <c r="D68" s="29"/>
      <c r="E68" s="29"/>
      <c r="F68" s="29"/>
      <c r="G68" s="29"/>
      <c r="H68" s="29"/>
      <c r="I68" s="29"/>
    </row>
    <row r="69" spans="1:11" ht="15" customHeight="1">
      <c r="A69" s="29"/>
      <c r="B69" s="29"/>
      <c r="C69" s="29"/>
      <c r="D69" s="29"/>
      <c r="E69" s="29"/>
      <c r="F69" s="29"/>
      <c r="G69" s="29"/>
      <c r="H69" s="29"/>
      <c r="I69" s="29"/>
    </row>
    <row r="70" spans="1:11">
      <c r="A70" s="29"/>
      <c r="B70" s="29"/>
      <c r="C70" s="29"/>
      <c r="D70" s="29"/>
      <c r="E70" s="29"/>
      <c r="F70" s="29"/>
      <c r="G70" s="29"/>
      <c r="H70" s="29"/>
      <c r="I70" s="29"/>
    </row>
    <row r="71" spans="1:11">
      <c r="A71" s="29"/>
      <c r="B71" s="29"/>
      <c r="C71" s="29"/>
      <c r="D71" s="29"/>
      <c r="E71" s="29"/>
      <c r="F71" s="29"/>
      <c r="G71" s="29"/>
      <c r="H71" s="29"/>
      <c r="I71" s="29"/>
    </row>
    <row r="72" spans="1:11">
      <c r="A72" s="29"/>
      <c r="B72" s="29"/>
      <c r="C72" s="29"/>
      <c r="D72" s="29"/>
      <c r="E72" s="29"/>
      <c r="F72" s="29"/>
      <c r="G72" s="29"/>
      <c r="H72" s="29"/>
      <c r="I72" s="29"/>
    </row>
    <row r="73" spans="1:11">
      <c r="A73" s="29"/>
      <c r="B73" s="29"/>
      <c r="C73" s="29"/>
      <c r="D73" s="29"/>
      <c r="E73" s="29"/>
      <c r="F73" s="29"/>
      <c r="G73" s="29"/>
      <c r="H73" s="29"/>
      <c r="I73" s="29"/>
    </row>
    <row r="74" spans="1:11">
      <c r="A74" s="29"/>
      <c r="B74" s="29"/>
      <c r="C74" s="29"/>
      <c r="D74" s="29"/>
      <c r="E74" s="29"/>
      <c r="F74" s="29"/>
      <c r="G74" s="29"/>
      <c r="H74" s="29"/>
      <c r="I74" s="29"/>
    </row>
    <row r="75" spans="1:11">
      <c r="A75" s="29"/>
      <c r="B75" s="29"/>
      <c r="C75" s="29"/>
      <c r="D75" s="29"/>
      <c r="E75" s="29"/>
      <c r="F75" s="29"/>
      <c r="G75" s="29"/>
      <c r="H75" s="29"/>
      <c r="I75" s="29"/>
    </row>
    <row r="76" spans="1:11">
      <c r="A76" s="29"/>
      <c r="B76" s="29"/>
      <c r="C76" s="29"/>
      <c r="D76" s="29"/>
      <c r="E76" s="29"/>
      <c r="F76" s="29"/>
      <c r="G76" s="29"/>
      <c r="H76" s="29"/>
      <c r="I76" s="29"/>
    </row>
    <row r="77" spans="1:11">
      <c r="A77" s="29"/>
      <c r="B77" s="29"/>
      <c r="C77" s="29"/>
      <c r="D77" s="29"/>
      <c r="E77" s="29"/>
      <c r="F77" s="29"/>
      <c r="G77" s="29"/>
      <c r="H77" s="29"/>
      <c r="I77" s="29"/>
    </row>
    <row r="78" spans="1:11">
      <c r="A78" s="29"/>
      <c r="B78" s="29"/>
      <c r="C78" s="29"/>
      <c r="D78" s="29"/>
      <c r="E78" s="29"/>
      <c r="F78" s="29"/>
      <c r="G78" s="29"/>
      <c r="H78" s="29"/>
      <c r="I78" s="29"/>
    </row>
    <row r="79" spans="1:11">
      <c r="A79" s="29"/>
      <c r="B79" s="29"/>
      <c r="C79" s="29"/>
      <c r="D79" s="29"/>
      <c r="E79" s="29"/>
      <c r="F79" s="29"/>
      <c r="G79" s="29"/>
      <c r="H79" s="29"/>
      <c r="I79" s="29"/>
    </row>
    <row r="80" spans="1:11">
      <c r="A80" s="29"/>
      <c r="B80" s="29"/>
      <c r="C80" s="29"/>
      <c r="D80" s="29"/>
      <c r="E80" s="29"/>
      <c r="F80" s="29"/>
      <c r="G80" s="29"/>
      <c r="H80" s="29"/>
      <c r="I80" s="29"/>
    </row>
    <row r="81" spans="1:9">
      <c r="A81" s="29"/>
      <c r="B81" s="29"/>
      <c r="C81" s="29"/>
      <c r="D81" s="29"/>
      <c r="E81" s="29"/>
      <c r="F81" s="29"/>
      <c r="G81" s="29"/>
      <c r="H81" s="29"/>
      <c r="I81" s="29"/>
    </row>
    <row r="82" spans="1:9">
      <c r="A82" s="29"/>
      <c r="B82" s="29"/>
      <c r="C82" s="29"/>
      <c r="D82" s="29"/>
      <c r="E82" s="29"/>
      <c r="F82" s="29"/>
      <c r="G82" s="29"/>
      <c r="H82" s="29"/>
      <c r="I82" s="29"/>
    </row>
    <row r="83" spans="1:9">
      <c r="A83" s="29"/>
      <c r="B83" s="29"/>
      <c r="C83" s="29"/>
      <c r="D83" s="29"/>
      <c r="E83" s="29"/>
      <c r="F83" s="29"/>
      <c r="G83" s="29"/>
      <c r="H83" s="29"/>
      <c r="I83" s="29"/>
    </row>
    <row r="84" spans="1:9">
      <c r="A84" s="29"/>
      <c r="B84" s="29"/>
      <c r="C84" s="29"/>
      <c r="D84" s="29"/>
      <c r="E84" s="29"/>
      <c r="F84" s="29"/>
      <c r="G84" s="29"/>
      <c r="H84" s="29"/>
      <c r="I84" s="29"/>
    </row>
    <row r="85" spans="1:9">
      <c r="A85" s="29"/>
      <c r="B85" s="29"/>
      <c r="C85" s="29"/>
      <c r="D85" s="29"/>
      <c r="E85" s="29"/>
      <c r="F85" s="29"/>
      <c r="G85" s="29"/>
      <c r="H85" s="29"/>
      <c r="I85" s="29"/>
    </row>
    <row r="86" spans="1:9">
      <c r="A86" s="29"/>
      <c r="B86" s="29"/>
      <c r="C86" s="29"/>
      <c r="D86" s="29"/>
      <c r="E86" s="29"/>
      <c r="F86" s="29"/>
      <c r="G86" s="29"/>
      <c r="H86" s="29"/>
      <c r="I86" s="29"/>
    </row>
    <row r="87" spans="1:9">
      <c r="A87" s="29"/>
      <c r="B87" s="29"/>
      <c r="C87" s="29"/>
      <c r="D87" s="29"/>
      <c r="E87" s="29"/>
      <c r="F87" s="29"/>
      <c r="G87" s="29"/>
      <c r="H87" s="29"/>
      <c r="I87" s="29"/>
    </row>
    <row r="88" spans="1:9">
      <c r="A88" s="29"/>
      <c r="B88" s="29"/>
      <c r="C88" s="29"/>
      <c r="D88" s="29"/>
      <c r="E88" s="29"/>
      <c r="F88" s="29"/>
      <c r="G88" s="29"/>
      <c r="H88" s="29"/>
      <c r="I88" s="29"/>
    </row>
    <row r="89" spans="1:9">
      <c r="A89" s="29"/>
      <c r="B89" s="29"/>
      <c r="C89" s="29"/>
      <c r="D89" s="29"/>
      <c r="E89" s="29"/>
      <c r="F89" s="29"/>
      <c r="G89" s="29"/>
      <c r="H89" s="29"/>
      <c r="I89" s="29"/>
    </row>
    <row r="90" spans="1:9">
      <c r="A90" s="29"/>
      <c r="B90" s="29"/>
      <c r="C90" s="29"/>
      <c r="D90" s="29"/>
      <c r="E90" s="29"/>
      <c r="F90" s="29"/>
      <c r="G90" s="29"/>
      <c r="H90" s="29"/>
      <c r="I90" s="29"/>
    </row>
    <row r="91" spans="1:9">
      <c r="A91" s="29"/>
      <c r="B91" s="29"/>
      <c r="C91" s="29"/>
      <c r="D91" s="29"/>
      <c r="E91" s="29"/>
      <c r="F91" s="29"/>
      <c r="G91" s="29"/>
      <c r="H91" s="29"/>
      <c r="I91" s="29"/>
    </row>
    <row r="92" spans="1:9">
      <c r="A92" s="29"/>
      <c r="B92" s="29"/>
      <c r="C92" s="29"/>
      <c r="D92" s="29"/>
      <c r="E92" s="29"/>
      <c r="F92" s="29"/>
      <c r="G92" s="29"/>
      <c r="H92" s="29"/>
      <c r="I92" s="29"/>
    </row>
    <row r="93" spans="1:9">
      <c r="A93" s="29"/>
      <c r="B93" s="29"/>
      <c r="C93" s="29"/>
      <c r="D93" s="29"/>
      <c r="E93" s="29"/>
      <c r="F93" s="29"/>
      <c r="G93" s="29"/>
      <c r="H93" s="29"/>
      <c r="I93" s="29"/>
    </row>
    <row r="94" spans="1:9">
      <c r="A94" s="29"/>
      <c r="B94" s="29"/>
      <c r="C94" s="29"/>
      <c r="D94" s="29"/>
      <c r="E94" s="29"/>
      <c r="F94" s="29"/>
      <c r="G94" s="29"/>
      <c r="H94" s="29"/>
      <c r="I94" s="29"/>
    </row>
    <row r="95" spans="1:9">
      <c r="A95" s="29"/>
      <c r="B95" s="29"/>
      <c r="C95" s="29"/>
      <c r="D95" s="29"/>
      <c r="E95" s="29"/>
      <c r="F95" s="29"/>
      <c r="G95" s="29"/>
      <c r="H95" s="29"/>
      <c r="I95" s="29"/>
    </row>
    <row r="96" spans="1:9">
      <c r="A96" s="29"/>
      <c r="B96" s="29"/>
      <c r="C96" s="29"/>
      <c r="D96" s="29"/>
      <c r="E96" s="29"/>
      <c r="F96" s="29"/>
      <c r="G96" s="29"/>
      <c r="H96" s="29"/>
      <c r="I96" s="29"/>
    </row>
    <row r="97" spans="1:9">
      <c r="A97" s="29"/>
      <c r="B97" s="29"/>
      <c r="C97" s="29"/>
      <c r="D97" s="29"/>
      <c r="E97" s="29"/>
      <c r="F97" s="29"/>
      <c r="G97" s="29"/>
      <c r="H97" s="29"/>
      <c r="I97" s="29"/>
    </row>
    <row r="98" spans="1:9">
      <c r="A98" s="29"/>
      <c r="B98" s="29"/>
      <c r="C98" s="29"/>
      <c r="D98" s="29"/>
      <c r="E98" s="29"/>
      <c r="F98" s="29"/>
      <c r="G98" s="29"/>
      <c r="H98" s="29"/>
      <c r="I98" s="29"/>
    </row>
    <row r="99" spans="1:9">
      <c r="A99" s="29"/>
      <c r="B99" s="29"/>
      <c r="C99" s="29"/>
      <c r="D99" s="29"/>
      <c r="E99" s="29"/>
      <c r="F99" s="29"/>
      <c r="G99" s="29"/>
      <c r="H99" s="29"/>
      <c r="I99" s="29"/>
    </row>
    <row r="100" spans="1:9">
      <c r="A100" s="29"/>
      <c r="B100" s="29"/>
      <c r="C100" s="29"/>
      <c r="D100" s="29"/>
      <c r="E100" s="29"/>
      <c r="F100" s="29"/>
      <c r="G100" s="29"/>
      <c r="H100" s="29"/>
      <c r="I100" s="29"/>
    </row>
    <row r="101" spans="1:9">
      <c r="A101" s="29"/>
      <c r="B101" s="29"/>
      <c r="C101" s="29"/>
      <c r="D101" s="29"/>
      <c r="E101" s="29"/>
      <c r="F101" s="29"/>
      <c r="G101" s="29"/>
      <c r="H101" s="29"/>
      <c r="I101" s="29"/>
    </row>
    <row r="102" spans="1:9">
      <c r="A102" s="29"/>
      <c r="B102" s="29"/>
      <c r="C102" s="29"/>
      <c r="D102" s="29"/>
      <c r="E102" s="29"/>
      <c r="F102" s="29"/>
      <c r="G102" s="29"/>
      <c r="H102" s="29"/>
      <c r="I102" s="29"/>
    </row>
  </sheetData>
  <dataConsolidate/>
  <mergeCells count="72">
    <mergeCell ref="J28:J29"/>
    <mergeCell ref="K28:K29"/>
    <mergeCell ref="E28:E29"/>
    <mergeCell ref="F28:F29"/>
    <mergeCell ref="G28:G29"/>
    <mergeCell ref="H28:H29"/>
    <mergeCell ref="I28:I29"/>
    <mergeCell ref="A65:K66"/>
    <mergeCell ref="C35:C36"/>
    <mergeCell ref="B46:B47"/>
    <mergeCell ref="C46:C47"/>
    <mergeCell ref="D46:D47"/>
    <mergeCell ref="A44:A45"/>
    <mergeCell ref="B40:B42"/>
    <mergeCell ref="A46:A47"/>
    <mergeCell ref="A40:A42"/>
    <mergeCell ref="C40:C42"/>
    <mergeCell ref="D40:D42"/>
    <mergeCell ref="A62:B62"/>
    <mergeCell ref="F9:J9"/>
    <mergeCell ref="G40:G41"/>
    <mergeCell ref="H40:H41"/>
    <mergeCell ref="I40:I41"/>
    <mergeCell ref="A18:I18"/>
    <mergeCell ref="A24:A25"/>
    <mergeCell ref="B24:B25"/>
    <mergeCell ref="A26:A27"/>
    <mergeCell ref="E40:E41"/>
    <mergeCell ref="G15:K15"/>
    <mergeCell ref="J40:J41"/>
    <mergeCell ref="K40:K41"/>
    <mergeCell ref="F40:F41"/>
    <mergeCell ref="B26:B27"/>
    <mergeCell ref="C26:C27"/>
    <mergeCell ref="D26:D27"/>
    <mergeCell ref="C15:D15"/>
    <mergeCell ref="A15:A16"/>
    <mergeCell ref="E15:E16"/>
    <mergeCell ref="F15:F16"/>
    <mergeCell ref="B15:B16"/>
    <mergeCell ref="A28:A30"/>
    <mergeCell ref="C24:C25"/>
    <mergeCell ref="C44:C45"/>
    <mergeCell ref="D44:D45"/>
    <mergeCell ref="B44:B45"/>
    <mergeCell ref="B28:B30"/>
    <mergeCell ref="C28:C30"/>
    <mergeCell ref="D28:D30"/>
    <mergeCell ref="D24:D25"/>
    <mergeCell ref="D35:D36"/>
    <mergeCell ref="C37:C39"/>
    <mergeCell ref="D37:D39"/>
    <mergeCell ref="A37:A39"/>
    <mergeCell ref="B37:B39"/>
    <mergeCell ref="A35:A36"/>
    <mergeCell ref="B35:B36"/>
    <mergeCell ref="A20:A22"/>
    <mergeCell ref="B20:B22"/>
    <mergeCell ref="C20:C22"/>
    <mergeCell ref="D20:D22"/>
    <mergeCell ref="F1:J1"/>
    <mergeCell ref="F3:J3"/>
    <mergeCell ref="F8:J8"/>
    <mergeCell ref="F2:J2"/>
    <mergeCell ref="F4:J4"/>
    <mergeCell ref="E7:K7"/>
    <mergeCell ref="F6:K6"/>
    <mergeCell ref="E10:I10"/>
    <mergeCell ref="E11:K11"/>
    <mergeCell ref="E12:J12"/>
    <mergeCell ref="A14:I14"/>
    <mergeCell ref="A13:I13"/>
  </mergeCells>
  <phoneticPr fontId="9" type="noConversion"/>
  <pageMargins left="0.93" right="0.25" top="0.75" bottom="0.75" header="0.32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1"/>
  <sheetViews>
    <sheetView workbookViewId="0">
      <selection activeCell="F4" sqref="F4"/>
    </sheetView>
  </sheetViews>
  <sheetFormatPr defaultRowHeight="15"/>
  <cols>
    <col min="1" max="1" width="55.28515625" customWidth="1"/>
    <col min="2" max="2" width="8.28515625" customWidth="1"/>
    <col min="3" max="3" width="13" customWidth="1"/>
    <col min="4" max="4" width="8.5703125" customWidth="1"/>
    <col min="5" max="5" width="13" customWidth="1"/>
    <col min="6" max="6" width="8" customWidth="1"/>
    <col min="7" max="7" width="9.28515625" customWidth="1"/>
    <col min="8" max="8" width="6.7109375" customWidth="1"/>
    <col min="9" max="9" width="10" customWidth="1"/>
    <col min="10" max="10" width="9.42578125" customWidth="1"/>
    <col min="11" max="11" width="7.42578125" customWidth="1"/>
    <col min="12" max="12" width="8.28515625" customWidth="1"/>
  </cols>
  <sheetData>
    <row r="1" spans="1:12" ht="15.75" customHeight="1">
      <c r="E1" s="158"/>
      <c r="F1" s="158"/>
      <c r="G1" s="249" t="s">
        <v>196</v>
      </c>
      <c r="H1" s="249"/>
      <c r="I1" s="249"/>
      <c r="J1" s="249"/>
      <c r="K1" s="249"/>
      <c r="L1" s="249"/>
    </row>
    <row r="2" spans="1:12" ht="12.75" customHeight="1">
      <c r="E2" s="158"/>
      <c r="F2" s="158"/>
      <c r="G2" s="249" t="s">
        <v>162</v>
      </c>
      <c r="H2" s="249"/>
      <c r="I2" s="249"/>
      <c r="J2" s="249"/>
      <c r="K2" s="249"/>
      <c r="L2" s="249"/>
    </row>
    <row r="3" spans="1:12" ht="17.25" customHeight="1">
      <c r="E3" s="158"/>
      <c r="F3" s="158"/>
      <c r="G3" s="249" t="s">
        <v>163</v>
      </c>
      <c r="H3" s="249"/>
      <c r="I3" s="249"/>
      <c r="J3" s="249"/>
      <c r="K3" s="249"/>
      <c r="L3" s="249"/>
    </row>
    <row r="4" spans="1:12" ht="15.75" customHeight="1">
      <c r="E4" s="158"/>
      <c r="F4" s="158"/>
      <c r="G4" s="287" t="s">
        <v>220</v>
      </c>
      <c r="H4" s="249"/>
      <c r="I4" s="249"/>
      <c r="J4" s="249"/>
      <c r="K4" s="249"/>
      <c r="L4" s="249"/>
    </row>
    <row r="5" spans="1:12" ht="18.75">
      <c r="A5" s="38"/>
      <c r="B5" s="38"/>
      <c r="C5" s="38"/>
      <c r="D5" s="38"/>
      <c r="E5" s="286" t="s">
        <v>165</v>
      </c>
      <c r="F5" s="286"/>
      <c r="G5" s="286"/>
      <c r="H5" s="249"/>
      <c r="I5" s="249"/>
      <c r="J5" s="249"/>
      <c r="K5" s="249"/>
      <c r="L5" s="249"/>
    </row>
    <row r="6" spans="1:12" ht="18" customHeight="1">
      <c r="A6" s="38"/>
      <c r="B6" s="38"/>
      <c r="C6" s="38"/>
      <c r="D6" s="38"/>
      <c r="E6" s="286" t="s">
        <v>205</v>
      </c>
      <c r="F6" s="286"/>
      <c r="G6" s="286"/>
      <c r="H6" s="286"/>
      <c r="I6" s="286"/>
      <c r="J6" s="286"/>
      <c r="K6" s="249"/>
      <c r="L6" s="249"/>
    </row>
    <row r="7" spans="1:12" ht="17.25" customHeight="1">
      <c r="A7" s="38"/>
      <c r="B7" s="38"/>
      <c r="C7" s="38"/>
      <c r="D7" s="38"/>
      <c r="E7" s="286" t="s">
        <v>208</v>
      </c>
      <c r="F7" s="249"/>
      <c r="G7" s="249"/>
      <c r="H7" s="249"/>
      <c r="I7" s="249"/>
      <c r="J7" s="249"/>
      <c r="K7" s="249"/>
      <c r="L7" s="249"/>
    </row>
    <row r="8" spans="1:12" ht="2.25" customHeight="1">
      <c r="A8" s="38"/>
      <c r="B8" s="38"/>
      <c r="C8" s="38"/>
      <c r="D8" s="38"/>
      <c r="E8" s="286" t="s">
        <v>155</v>
      </c>
      <c r="F8" s="250"/>
      <c r="G8" s="250"/>
      <c r="H8" s="250"/>
      <c r="I8" s="250"/>
      <c r="J8" s="250"/>
    </row>
    <row r="9" spans="1:12" ht="3" customHeight="1">
      <c r="A9" s="38"/>
      <c r="B9" s="38"/>
      <c r="C9" s="38"/>
      <c r="D9" s="38"/>
      <c r="E9" s="289"/>
      <c r="F9" s="290"/>
      <c r="G9" s="290"/>
      <c r="H9" s="290"/>
      <c r="I9" s="290"/>
      <c r="J9" s="290"/>
    </row>
    <row r="10" spans="1:12" ht="14.25" hidden="1" customHeight="1">
      <c r="A10" s="38"/>
      <c r="B10" s="38"/>
      <c r="C10" s="38"/>
      <c r="D10" s="38"/>
      <c r="E10" s="289" t="s">
        <v>156</v>
      </c>
      <c r="F10" s="289"/>
      <c r="G10" s="289"/>
      <c r="H10" s="289"/>
      <c r="I10" s="289"/>
      <c r="J10" s="289"/>
    </row>
    <row r="11" spans="1:12" ht="10.5" hidden="1" customHeight="1">
      <c r="A11" s="38"/>
      <c r="B11" s="38"/>
      <c r="C11" s="38"/>
      <c r="D11" s="38"/>
      <c r="E11" s="289"/>
      <c r="F11" s="289"/>
      <c r="G11" s="289"/>
      <c r="H11" s="289"/>
      <c r="I11" s="289"/>
      <c r="J11" s="289"/>
    </row>
    <row r="12" spans="1:12" ht="11.25" hidden="1" customHeight="1">
      <c r="A12" s="38"/>
      <c r="B12" s="38"/>
      <c r="C12" s="38"/>
      <c r="D12" s="38"/>
      <c r="E12" s="289" t="s">
        <v>157</v>
      </c>
      <c r="F12" s="289"/>
      <c r="G12" s="289"/>
      <c r="H12" s="289"/>
      <c r="I12" s="289"/>
      <c r="J12" s="289"/>
    </row>
    <row r="13" spans="1:12">
      <c r="A13" s="292" t="s">
        <v>88</v>
      </c>
      <c r="B13" s="292"/>
      <c r="C13" s="292"/>
      <c r="D13" s="292"/>
      <c r="E13" s="292"/>
      <c r="F13" s="292"/>
      <c r="G13" s="292"/>
      <c r="H13" s="292"/>
      <c r="I13" s="292"/>
      <c r="J13" s="292"/>
      <c r="K13" s="292"/>
      <c r="L13" s="292"/>
    </row>
    <row r="14" spans="1:12" ht="15.75">
      <c r="A14" s="288" t="s">
        <v>89</v>
      </c>
      <c r="B14" s="288"/>
      <c r="C14" s="288"/>
      <c r="D14" s="288"/>
      <c r="E14" s="288"/>
      <c r="F14" s="288"/>
      <c r="G14" s="288"/>
      <c r="H14" s="288"/>
      <c r="I14" s="288"/>
      <c r="J14" s="288"/>
      <c r="K14" s="288"/>
      <c r="L14" s="288"/>
    </row>
    <row r="15" spans="1:12" ht="15.75">
      <c r="A15" s="291" t="s">
        <v>143</v>
      </c>
      <c r="B15" s="291"/>
      <c r="C15" s="291"/>
      <c r="D15" s="291"/>
      <c r="E15" s="291"/>
      <c r="F15" s="291"/>
      <c r="G15" s="291"/>
      <c r="H15" s="291"/>
      <c r="I15" s="291"/>
      <c r="J15" s="291"/>
      <c r="K15" s="291"/>
      <c r="L15" s="291"/>
    </row>
    <row r="16" spans="1:12" ht="2.2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2">
      <c r="A17" s="265" t="s">
        <v>90</v>
      </c>
      <c r="B17" s="301" t="s">
        <v>91</v>
      </c>
      <c r="C17" s="265" t="s">
        <v>92</v>
      </c>
      <c r="D17" s="265" t="s">
        <v>93</v>
      </c>
      <c r="E17" s="265" t="s">
        <v>94</v>
      </c>
      <c r="F17" s="265"/>
      <c r="G17" s="271" t="s">
        <v>95</v>
      </c>
      <c r="H17" s="272"/>
      <c r="I17" s="272"/>
      <c r="J17" s="272"/>
      <c r="K17" s="273"/>
      <c r="L17" s="274"/>
    </row>
    <row r="18" spans="1:12" ht="24" customHeight="1">
      <c r="A18" s="265"/>
      <c r="B18" s="301"/>
      <c r="C18" s="265"/>
      <c r="D18" s="265"/>
      <c r="E18" s="265" t="s">
        <v>96</v>
      </c>
      <c r="F18" s="265" t="s">
        <v>97</v>
      </c>
      <c r="G18" s="265" t="s">
        <v>98</v>
      </c>
      <c r="H18" s="271" t="s">
        <v>99</v>
      </c>
      <c r="I18" s="272"/>
      <c r="J18" s="272"/>
      <c r="K18" s="273"/>
      <c r="L18" s="274"/>
    </row>
    <row r="19" spans="1:12" ht="36.75" customHeight="1">
      <c r="A19" s="265"/>
      <c r="B19" s="301"/>
      <c r="C19" s="265"/>
      <c r="D19" s="265"/>
      <c r="E19" s="265"/>
      <c r="F19" s="265"/>
      <c r="G19" s="265"/>
      <c r="H19" s="72" t="s">
        <v>132</v>
      </c>
      <c r="I19" s="72" t="s">
        <v>133</v>
      </c>
      <c r="J19" s="72" t="s">
        <v>134</v>
      </c>
      <c r="K19" s="77" t="s">
        <v>135</v>
      </c>
      <c r="L19" s="77" t="s">
        <v>136</v>
      </c>
    </row>
    <row r="20" spans="1:12" ht="11.25" customHeight="1">
      <c r="A20" s="17">
        <v>1</v>
      </c>
      <c r="B20" s="17">
        <v>2</v>
      </c>
      <c r="C20" s="17">
        <v>3</v>
      </c>
      <c r="D20" s="17">
        <v>4</v>
      </c>
      <c r="E20" s="17">
        <v>5</v>
      </c>
      <c r="F20" s="17">
        <v>6</v>
      </c>
      <c r="G20" s="17">
        <v>7</v>
      </c>
      <c r="H20" s="17">
        <v>8</v>
      </c>
      <c r="I20" s="17">
        <v>9</v>
      </c>
      <c r="J20" s="17">
        <v>10</v>
      </c>
      <c r="K20" s="55"/>
      <c r="L20" s="55"/>
    </row>
    <row r="21" spans="1:12" ht="27.75" customHeight="1">
      <c r="A21" s="294" t="s">
        <v>170</v>
      </c>
      <c r="B21" s="295"/>
      <c r="C21" s="295"/>
      <c r="D21" s="295"/>
      <c r="E21" s="295"/>
      <c r="F21" s="295"/>
      <c r="G21" s="295"/>
      <c r="H21" s="295"/>
      <c r="I21" s="295"/>
      <c r="J21" s="296"/>
      <c r="K21" s="55"/>
      <c r="L21" s="55"/>
    </row>
    <row r="22" spans="1:12" ht="155.25" customHeight="1">
      <c r="A22" s="100" t="s">
        <v>219</v>
      </c>
      <c r="B22" s="101" t="s">
        <v>137</v>
      </c>
      <c r="C22" s="101"/>
      <c r="D22" s="101" t="s">
        <v>100</v>
      </c>
      <c r="E22" s="102"/>
      <c r="F22" s="102"/>
      <c r="G22" s="102">
        <f>H22+I22+J22+K22+L22</f>
        <v>2776.4</v>
      </c>
      <c r="H22" s="102">
        <v>363</v>
      </c>
      <c r="I22" s="102">
        <v>543.4</v>
      </c>
      <c r="J22" s="102">
        <v>600</v>
      </c>
      <c r="K22" s="86">
        <v>620</v>
      </c>
      <c r="L22" s="86">
        <v>650</v>
      </c>
    </row>
    <row r="23" spans="1:12" ht="12" customHeight="1">
      <c r="A23" s="103" t="s">
        <v>21</v>
      </c>
      <c r="B23" s="101"/>
      <c r="C23" s="101"/>
      <c r="D23" s="101"/>
      <c r="E23" s="102"/>
      <c r="F23" s="102"/>
      <c r="G23" s="102">
        <f>H23+I23+J23+K23+L23</f>
        <v>2901.3</v>
      </c>
      <c r="H23" s="104">
        <f>H22</f>
        <v>363</v>
      </c>
      <c r="I23" s="105">
        <v>668.3</v>
      </c>
      <c r="J23" s="104">
        <f>J22</f>
        <v>600</v>
      </c>
      <c r="K23" s="87">
        <f>K22</f>
        <v>620</v>
      </c>
      <c r="L23" s="87">
        <f>L22</f>
        <v>650</v>
      </c>
    </row>
    <row r="24" spans="1:12" ht="24.75" customHeight="1">
      <c r="A24" s="297" t="s">
        <v>171</v>
      </c>
      <c r="B24" s="298"/>
      <c r="C24" s="298"/>
      <c r="D24" s="298"/>
      <c r="E24" s="298"/>
      <c r="F24" s="298"/>
      <c r="G24" s="298"/>
      <c r="H24" s="298"/>
      <c r="I24" s="298"/>
      <c r="J24" s="298"/>
      <c r="K24" s="298"/>
      <c r="L24" s="299"/>
    </row>
    <row r="25" spans="1:12" ht="66.75" customHeight="1">
      <c r="A25" s="106" t="s">
        <v>161</v>
      </c>
      <c r="B25" s="84" t="s">
        <v>137</v>
      </c>
      <c r="C25" s="107"/>
      <c r="D25" s="85" t="s">
        <v>100</v>
      </c>
      <c r="E25" s="107"/>
      <c r="F25" s="107"/>
      <c r="G25" s="134">
        <f>H25+I25+J25+K25+L25</f>
        <v>7074.1</v>
      </c>
      <c r="H25" s="86">
        <v>1108.7</v>
      </c>
      <c r="I25" s="200">
        <v>1280.4000000000001</v>
      </c>
      <c r="J25" s="86">
        <v>1495</v>
      </c>
      <c r="K25" s="86">
        <v>1560</v>
      </c>
      <c r="L25" s="86">
        <v>1630</v>
      </c>
    </row>
    <row r="26" spans="1:12" ht="13.5" customHeight="1">
      <c r="A26" s="45" t="s">
        <v>148</v>
      </c>
      <c r="B26" s="46"/>
      <c r="C26" s="46"/>
      <c r="D26" s="46"/>
      <c r="E26" s="47"/>
      <c r="F26" s="47"/>
      <c r="G26" s="47">
        <f t="shared" ref="G26:L26" si="0">G25</f>
        <v>7074.1</v>
      </c>
      <c r="H26" s="47">
        <f t="shared" si="0"/>
        <v>1108.7</v>
      </c>
      <c r="I26" s="160">
        <v>1280.3900000000001</v>
      </c>
      <c r="J26" s="47">
        <f t="shared" si="0"/>
        <v>1495</v>
      </c>
      <c r="K26" s="87">
        <f t="shared" si="0"/>
        <v>1560</v>
      </c>
      <c r="L26" s="87">
        <f t="shared" si="0"/>
        <v>1630</v>
      </c>
    </row>
    <row r="27" spans="1:12">
      <c r="A27" s="18" t="s">
        <v>101</v>
      </c>
      <c r="B27" s="20"/>
      <c r="C27" s="20"/>
      <c r="D27" s="18"/>
      <c r="E27" s="19"/>
      <c r="F27" s="21"/>
      <c r="G27" s="21">
        <f t="shared" ref="G27:L27" si="1">G23+G26</f>
        <v>9975.4000000000015</v>
      </c>
      <c r="H27" s="22">
        <f t="shared" si="1"/>
        <v>1471.7</v>
      </c>
      <c r="I27" s="161">
        <f t="shared" si="1"/>
        <v>1948.69</v>
      </c>
      <c r="J27" s="22">
        <f t="shared" si="1"/>
        <v>2095</v>
      </c>
      <c r="K27" s="159">
        <f t="shared" si="1"/>
        <v>2180</v>
      </c>
      <c r="L27" s="159">
        <f t="shared" si="1"/>
        <v>2280</v>
      </c>
    </row>
    <row r="28" spans="1:12" ht="10.5" customHeight="1">
      <c r="A28" s="12"/>
      <c r="B28" s="12"/>
      <c r="C28" s="12"/>
      <c r="D28" s="23"/>
      <c r="E28" s="23"/>
      <c r="F28" s="23"/>
      <c r="G28" s="23"/>
      <c r="H28" s="23"/>
      <c r="I28" s="23"/>
      <c r="J28" s="23"/>
    </row>
    <row r="29" spans="1:12" ht="12" customHeight="1">
      <c r="A29" s="11" t="s">
        <v>78</v>
      </c>
      <c r="I29" s="12"/>
      <c r="J29" s="24"/>
    </row>
    <row r="30" spans="1:12" ht="15.6" customHeight="1">
      <c r="A30" s="277" t="s">
        <v>215</v>
      </c>
      <c r="B30" s="293"/>
      <c r="C30" s="293"/>
      <c r="D30" s="293"/>
      <c r="E30" s="293"/>
      <c r="F30" s="293"/>
      <c r="G30" s="293"/>
      <c r="H30" s="293"/>
      <c r="I30" s="293"/>
      <c r="J30" s="293"/>
      <c r="K30" s="300"/>
      <c r="L30" s="300"/>
    </row>
    <row r="31" spans="1:12" ht="15.6" customHeight="1">
      <c r="A31" s="293"/>
      <c r="B31" s="293"/>
      <c r="C31" s="293"/>
      <c r="D31" s="293"/>
      <c r="E31" s="293"/>
      <c r="F31" s="293"/>
      <c r="G31" s="293"/>
      <c r="H31" s="293"/>
      <c r="I31" s="293"/>
      <c r="J31" s="293"/>
      <c r="K31" s="300"/>
      <c r="L31" s="300"/>
    </row>
  </sheetData>
  <mergeCells count="28">
    <mergeCell ref="A15:L15"/>
    <mergeCell ref="A13:L13"/>
    <mergeCell ref="A30:J31"/>
    <mergeCell ref="A21:J21"/>
    <mergeCell ref="D17:D19"/>
    <mergeCell ref="E17:F17"/>
    <mergeCell ref="E18:E19"/>
    <mergeCell ref="F18:F19"/>
    <mergeCell ref="G18:G19"/>
    <mergeCell ref="H18:L18"/>
    <mergeCell ref="G17:L17"/>
    <mergeCell ref="A24:L24"/>
    <mergeCell ref="K30:L31"/>
    <mergeCell ref="A17:A19"/>
    <mergeCell ref="B17:B19"/>
    <mergeCell ref="C17:C19"/>
    <mergeCell ref="A14:L14"/>
    <mergeCell ref="E9:J9"/>
    <mergeCell ref="E10:J11"/>
    <mergeCell ref="E12:J12"/>
    <mergeCell ref="E7:L7"/>
    <mergeCell ref="E8:J8"/>
    <mergeCell ref="E6:L6"/>
    <mergeCell ref="G1:L1"/>
    <mergeCell ref="G2:L2"/>
    <mergeCell ref="G3:L3"/>
    <mergeCell ref="G4:L4"/>
    <mergeCell ref="E5:L5"/>
  </mergeCells>
  <phoneticPr fontId="9" type="noConversion"/>
  <pageMargins left="0.51181102362204722" right="0.23622047244094491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перечень мероприятий</vt:lpstr>
      <vt:lpstr>перечень результатов</vt:lpstr>
      <vt:lpstr>адресный перечень</vt:lpstr>
      <vt:lpstr>Лист1</vt:lpstr>
      <vt:lpstr>'адресный перечень'!Область_печати</vt:lpstr>
      <vt:lpstr>'перечень мероприятий'!Область_печати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Белобоков</dc:creator>
  <cp:lastModifiedBy>1СЭД</cp:lastModifiedBy>
  <cp:lastPrinted>2024-12-23T12:38:16Z</cp:lastPrinted>
  <dcterms:created xsi:type="dcterms:W3CDTF">2019-09-27T07:21:04Z</dcterms:created>
  <dcterms:modified xsi:type="dcterms:W3CDTF">2025-02-18T07:39:18Z</dcterms:modified>
</cp:coreProperties>
</file>